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G:\WQP\5_NPS_Wetlands\Nonpoint_Source_Program\319_Program\2024_Project_Cycle\"/>
    </mc:Choice>
  </mc:AlternateContent>
  <xr:revisionPtr revIDLastSave="0" documentId="13_ncr:1_{0F7CB2BC-4E3E-4B93-82A8-7CD1D9D02C18}" xr6:coauthVersionLast="47" xr6:coauthVersionMax="47" xr10:uidLastSave="{00000000-0000-0000-0000-000000000000}"/>
  <bookViews>
    <workbookView xWindow="29220" yWindow="1050" windowWidth="26865" windowHeight="14100" xr2:uid="{700B292D-1E90-44F4-9CD6-A4BA98457106}"/>
  </bookViews>
  <sheets>
    <sheet name="AgencyReviewSummary" sheetId="16" r:id="rId1"/>
    <sheet name="GeneralFocus" sheetId="15" r:id="rId2"/>
    <sheet name="MiniGrant" sheetId="17" r:id="rId3"/>
    <sheet name="Sheet2" sheetId="1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6" l="1"/>
  <c r="K28" i="16" s="1"/>
  <c r="K11" i="16"/>
  <c r="K26" i="16"/>
  <c r="L26" i="16"/>
  <c r="M26" i="16"/>
  <c r="J26" i="16"/>
  <c r="M17" i="16"/>
  <c r="M11" i="16" l="1"/>
  <c r="M28" i="16" s="1"/>
  <c r="L11" i="16"/>
  <c r="F26" i="16"/>
  <c r="E26" i="16"/>
  <c r="F11" i="16"/>
  <c r="E11" i="16" l="1"/>
  <c r="L17" i="16"/>
  <c r="L28" i="16" s="1"/>
  <c r="J17" i="16"/>
  <c r="U18" i="17"/>
  <c r="T18" i="17"/>
  <c r="U17" i="17"/>
  <c r="T17" i="17"/>
  <c r="U16" i="17"/>
  <c r="T16" i="17"/>
  <c r="U15" i="17"/>
  <c r="T15" i="17"/>
  <c r="U14" i="17"/>
  <c r="T14" i="17"/>
  <c r="U13" i="17"/>
  <c r="T13" i="17"/>
  <c r="U12" i="17"/>
  <c r="T12" i="17"/>
  <c r="U11" i="17"/>
  <c r="T11" i="17"/>
  <c r="U10" i="17"/>
  <c r="T10" i="17"/>
  <c r="U9" i="17"/>
  <c r="T9" i="17"/>
  <c r="U8" i="17"/>
  <c r="T8" i="17"/>
  <c r="U7" i="17"/>
  <c r="T7" i="17"/>
  <c r="U6" i="17"/>
  <c r="T6" i="17"/>
  <c r="U5" i="17"/>
  <c r="T5" i="17"/>
  <c r="U4" i="17"/>
  <c r="T4" i="17"/>
  <c r="U3" i="17"/>
  <c r="T3" i="17"/>
  <c r="U4" i="15"/>
  <c r="U5" i="15"/>
  <c r="U6" i="15"/>
  <c r="U7" i="15"/>
  <c r="U8" i="15"/>
  <c r="U9" i="15"/>
  <c r="U10" i="15"/>
  <c r="U11" i="15"/>
  <c r="U12" i="15"/>
  <c r="U13" i="15"/>
  <c r="U14" i="15"/>
  <c r="U15" i="15"/>
  <c r="U16" i="15"/>
  <c r="U17" i="15"/>
  <c r="U18" i="15"/>
  <c r="U3" i="15"/>
  <c r="T4" i="15"/>
  <c r="T5" i="15"/>
  <c r="T6" i="15"/>
  <c r="T7" i="15"/>
  <c r="T8" i="15"/>
  <c r="T9" i="15"/>
  <c r="T10" i="15"/>
  <c r="T11" i="15"/>
  <c r="T12" i="15"/>
  <c r="T13" i="15"/>
  <c r="T14" i="15"/>
  <c r="T15" i="15"/>
  <c r="T16" i="15"/>
  <c r="T17" i="15"/>
  <c r="T18" i="15"/>
  <c r="T3" i="15"/>
  <c r="J11" i="16" l="1"/>
  <c r="E17" i="16"/>
  <c r="E28" i="16" s="1"/>
  <c r="F17" i="16"/>
  <c r="F28" i="16" s="1"/>
  <c r="J28" i="16" l="1"/>
</calcChain>
</file>

<file path=xl/sharedStrings.xml><?xml version="1.0" encoding="utf-8"?>
<sst xmlns="http://schemas.openxmlformats.org/spreadsheetml/2006/main" count="158" uniqueCount="80">
  <si>
    <t>Average</t>
  </si>
  <si>
    <t>Brett</t>
  </si>
  <si>
    <t>Eric</t>
  </si>
  <si>
    <t>Corey</t>
  </si>
  <si>
    <t>Keenan</t>
  </si>
  <si>
    <t>Michelle</t>
  </si>
  <si>
    <t>Jeff</t>
  </si>
  <si>
    <t>Project Name</t>
  </si>
  <si>
    <t>Scores</t>
  </si>
  <si>
    <t>Project Sponsor</t>
  </si>
  <si>
    <t>Agency Review Panel Score</t>
  </si>
  <si>
    <t>Agency Review Panel Funding Recommendation</t>
  </si>
  <si>
    <t>DEQ Staff</t>
  </si>
  <si>
    <t>Grand Total</t>
  </si>
  <si>
    <t>Erin</t>
  </si>
  <si>
    <t>Lou</t>
  </si>
  <si>
    <t>Nikki</t>
  </si>
  <si>
    <t>#</t>
  </si>
  <si>
    <t>$</t>
  </si>
  <si>
    <t>Trout Unlimited, Inc.</t>
  </si>
  <si>
    <t>Gallatin Watershed Council</t>
  </si>
  <si>
    <t>Torie</t>
  </si>
  <si>
    <t>Mark</t>
  </si>
  <si>
    <t>Steve</t>
  </si>
  <si>
    <t>NF Match Recommend</t>
  </si>
  <si>
    <t>FF</t>
  </si>
  <si>
    <t>Nonpoint Source Request</t>
  </si>
  <si>
    <t>Fed Match Recommend</t>
  </si>
  <si>
    <t>DEQ 319 Recommend</t>
  </si>
  <si>
    <t>DNRC NPS Recommend</t>
  </si>
  <si>
    <t>Meagan</t>
  </si>
  <si>
    <t>Round 2 (Q1 2024) Call for Applications</t>
  </si>
  <si>
    <t>Big Hole Watershed Committee</t>
  </si>
  <si>
    <t>Elkhorn Ranch Bank Revegetation and Fencing Project</t>
  </si>
  <si>
    <t>Bitterroot Water Partnership</t>
  </si>
  <si>
    <t>Educating, Engaging, and Empowering a Collaborative to Innovatively Address NPS Pollution in the Bitterroot</t>
  </si>
  <si>
    <t>Miller Creek 7 Mile Restoration</t>
  </si>
  <si>
    <t>City of Kalispell</t>
  </si>
  <si>
    <t>Spring Creek Stormwater Treatment at Meridian North Drainage</t>
  </si>
  <si>
    <t>Trout Unlimited</t>
  </si>
  <si>
    <t>Flint Creek Phase 3 Habitat Restoration Project</t>
  </si>
  <si>
    <t>Ninemile Reach 7 Placer Mine Reclamation</t>
  </si>
  <si>
    <t>Spring Creek Farms: Camp Creek Restoration Phase II</t>
  </si>
  <si>
    <t>Camp Creek Headwaters Restoration</t>
  </si>
  <si>
    <t>Canyon Creek Stream Restoration and Monitoring</t>
  </si>
  <si>
    <t>Capacity Building/Education Outreach Applications</t>
  </si>
  <si>
    <t>Process-based, low-tech restoration education and project implementation training for landowners</t>
  </si>
  <si>
    <t>Clark Fork Watershed Education Program</t>
  </si>
  <si>
    <t>Clearwater Resource Council</t>
  </si>
  <si>
    <t>Seeley Lake Non-point Source Coordination, Outreach and Education</t>
  </si>
  <si>
    <t>Montana Association of Conservation Districts</t>
  </si>
  <si>
    <t>Rolling Rivers Trailer Education and Outreach</t>
  </si>
  <si>
    <t>MWCC Strategic Watershed Program &amp; Education Planning with a Twist of Public E&amp;O</t>
  </si>
  <si>
    <t>Montana Watershed Coordination Council</t>
  </si>
  <si>
    <t>Sun River Watershed Group</t>
  </si>
  <si>
    <t>Sun River Water Quality Program</t>
  </si>
  <si>
    <t>Addressing Spike in NPS Pollution Inputs Post-Wildfire in the Tolan Creek Drainage of Impaired East Fork Bitterroot</t>
  </si>
  <si>
    <t>Non-Federal Match Offered</t>
  </si>
  <si>
    <t>PF</t>
  </si>
  <si>
    <t>NF</t>
  </si>
  <si>
    <t>Ella</t>
  </si>
  <si>
    <t>Hannah</t>
  </si>
  <si>
    <t>-</t>
  </si>
  <si>
    <t>Tiffany</t>
  </si>
  <si>
    <t>The Flathead CD's Rolling Rivers trailer was recently stolen and only a small portion of the costs can be recouped through insurance. This request funds a new Rolling Rivers trailer, along with a one-time refresh of all MACD's Rolling Rivers trailers around the state. Local CD's take on annual maintainance of trailers, but there has not been a coordinated maintainence effort statewide in the 20 years since the trailers were created. Part of the one-time refresh includes insuring that hitch locks are installed so they aren't stolen again.</t>
  </si>
  <si>
    <t>Project Summary &amp; Funding Recommendation Notes</t>
  </si>
  <si>
    <t>This adds funding to an existing contract due to unexpected cost increases. This phase of Miller Creek restoration, on the Leik propety, will restore 1,500 ft of streambank by implementing practices including floodplain grading, woody debris matrix, riparian shrub plantings with exclosure fences, and a hardened crossing for horses.</t>
  </si>
  <si>
    <t xml:space="preserve">This is the 7th and final phase of mainstem Ninemile stream restoration of historic placer mined reaches. The project will include regrading of approximately 58,000 cubic yards of dredge overburden and restoring 2,500 feet of stream channel and associated floodplain. TU has indicated that there is more work to do on a couple tributaries, but we are excited to see the mainstem project nearing its conclusion and the potential success story monitoring implications. </t>
  </si>
  <si>
    <t>This project was not funded due to concerns over using NPS funding to address a point source discharge, and indications from the applicant that the project could move forward without financial assistance from DEQ's NPS program.</t>
  </si>
  <si>
    <t>This application includes multiple projects: (1) A 2nd phase of restoration on Spring Creek Farm, restoring 1.3 miles of incised Camp Creek by raising channel bed elvations, reconstructing banks with soil lifts and woody vegetation, installing riparian exclusion fencing, and revegetating the 35ft buffer area. (2) AFO removal from the west bank of Camp Creek on Spring Creek Farm fully funded by NRCS. (3) An irrigation improvement/fish passage and temperature improvement project downstream at the confluence of Warm Springs Creek and Camp Creek.
Based on personal communication from the applicant on 4/23/2024, they are withdrawing project #3 from consideration. Since it was only included as match, this does not change the total NPS funding needed to complete the project, so it remains as fully funded.</t>
  </si>
  <si>
    <t>Trout Unlimited and Turner Enterprise will install Post Assisted Log Structures (PALS) and/or Beaver Dam Analogs (BDAs) on Camp Creek (0.6 mile restoration reach) and West Fork (1 mile restoration reach). Restoration reaches will also be revegetated and protected from wildlife and the bison operation using exclusion fencing. The Flying D was previously a cattle ranch before it was purchased by TEI and converted into a bison ranch managed for both bison production as well as wildlife and fisheries conservation.</t>
  </si>
  <si>
    <t>This project was proposed on a tributary to the Shields River. The Shields is a current NRCS National Water Quality Initiaive Watershed, and therefore eligible for Nonpoint Source Focus Watershed Funding. The project would address an impoundment that is causing erosion and habitat degradation. After a Yellowstone Cutthroat genetics study is completed, TU and partners would determine whether the impoundment should be removed for fish passage, or replaced to serve as a fish barrier. BDAs and PALS would be installed downstream of the impoundment to restore the stream channel.
We are recommending not funding this project under this round of NPS funding because of the uncertainty associated with designs for the impoundment, questions about whether beaver could recolonize this area naturally, and the sentiment that this was more of a fisheries project than a nonpoint source project. We recommend the applicant consider reapplying in the future when their designs are better conceptualized.</t>
  </si>
  <si>
    <t>The BWP will work towards addressing temperature impairments in the Bitterroot watershed by developing natural water storage solutions that benefit irrigators and water quality. They will continue fostering relationships with stakeholders and convening decisionmakers, ultimately resulting in at least one jointly-developed project grant application.</t>
  </si>
  <si>
    <t>This EO project will provide low tech, process-based restoration education and implementation guidance for landowners. Through face-to-face workshops, online modules, and interactive engagements, the program seeks to empower landowners with the knowledge and skills necessary for implementing low-tech restoration techniques on their properties in order to retain water to support riparian vegetation and cool, late-season flows, mitigate erosion, and build resilience against climate change.</t>
  </si>
  <si>
    <t>This project will restore ~6,700 feet of riparian area along the middle Big Hole River on the Elkhorn Ranch near Wise River. The BHWC will plant deep-rooted riparian vegetation (willows, cottonwoods, and aspens), install 5 exclosure fence plots and 1.61 miles of riparian exclusion fencing to provide browse protection from cattle and wildlife, and regrade 912 feet of erosive river banks.</t>
  </si>
  <si>
    <t>The Tolan Creek watershed is a tributary to sediment-impaired East Fork Bitterroot River. In 2020, 2/3rds of this watershed experienced a wildfire of moderate to extreme severity, resulting in landslides and massive sediment plumes. This project will revegetate riparian areas in impacted drainages and place 9 miles of Forest Service road into Level 2 Storage, a process that involves removing forest road stream crossings, restoring natural hydrology, and seeding the road surface with native vegetation.</t>
  </si>
  <si>
    <t>This 3rd phase of stream restoration along Flint Creek takes place on the Johnson Tuning Fork Ranch, south of Hall. The riparian corridor and stream channel conditions for a 2,500 ft reach will be improved by installing 1,800 feet of vegetated brush bank treatments on eroding streambanks, 4,500 feet of riparian fencing and associated grazing management planning, and native vegetation in browse protected planting units.</t>
  </si>
  <si>
    <t>CRC is in the process of finalizing a Watershed Restoration Plan. This funding request would 1) Support CRC’s Aquatics Group coordination, 2) Present information on nonpoint pollution in community meetings including at least one annual update to the Seeley Lake Community Council, 3) Conduct targeted presentations and outreach to homeowners associations or interested groups of lake homeowners lacking associations, 4) Prepare information sheets, articles, and reports on water quality and aquatic programs.
We will fully fund this application, with $10,000 coming from past 319 project grants in a Letter of Agreement to get them support this summer, and the remainder of the funding in a contract when it becomes available in the fall.</t>
  </si>
  <si>
    <t>This funding request would support 4 components: (1) recruiting a volunteers to participate in their Water Quality monitoring program. (2) Follow up on effectiveness of past rain barrel workshops and start planning for the next. (3) Support staff time and travel for hosting the 2024 MWCC Watershed Tour. (4) Promote their Water Quality program in a 7-month social media campaign. 
Nonpoint source program funding does not support baseline monitoring, and therefore we will fund all but the 1st component of their application. We will fund this through a Letter of Agreement using past 319 project grants to get them support through the summer season.</t>
  </si>
  <si>
    <t>This funding request would support MWCC's updated strategic plan, which aims to clarify MWCC’s role in supporting Watershed Restoration Plan development, Channel Migration Zone Mapping, and education about nonpoint source pollution. It would also support MWCC collaboration with downtown Helena’s Omerta Arts Foundation and Spectrum Reach by installing window paintings as a way to increase awareness about the connection that individuals have to the health of their watersheds.
We will fund their strategic planning request through a letter of agreement. The panel recommended not funding the artwalk component because of lack of clarity and meaningful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</si>
</sst>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quot;$&quot;#,##0"/>
  </numFmts>
  <fonts count="12" x14ac:knownFonts="1">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sz val="9"/>
      <color theme="0"/>
      <name val="Calibri"/>
      <family val="2"/>
      <scheme val="minor"/>
    </font>
    <font>
      <sz val="9"/>
      <color theme="1"/>
      <name val="Calibri"/>
      <family val="2"/>
      <scheme val="minor"/>
    </font>
    <font>
      <b/>
      <u/>
      <sz val="16"/>
      <color theme="1"/>
      <name val="Calibri"/>
      <family val="2"/>
      <scheme val="minor"/>
    </font>
    <font>
      <b/>
      <i/>
      <sz val="9"/>
      <color theme="1"/>
      <name val="Calibri"/>
      <family val="2"/>
      <scheme val="minor"/>
    </font>
    <font>
      <sz val="9"/>
      <name val="Calibri"/>
      <family val="2"/>
      <scheme val="minor"/>
    </font>
    <font>
      <u/>
      <sz val="11"/>
      <color theme="10"/>
      <name val="Calibri"/>
      <family val="2"/>
      <scheme val="minor"/>
    </font>
    <font>
      <u/>
      <sz val="9"/>
      <color theme="10"/>
      <name val="Calibri"/>
      <family val="2"/>
      <scheme val="minor"/>
    </font>
    <font>
      <sz val="9"/>
      <color rgb="FF000000"/>
      <name val="Calibri"/>
      <family val="2"/>
      <scheme val="minor"/>
    </font>
  </fonts>
  <fills count="21">
    <fill>
      <patternFill patternType="none"/>
    </fill>
    <fill>
      <patternFill patternType="gray125"/>
    </fill>
    <fill>
      <patternFill patternType="solid">
        <fgColor rgb="FF0070C0"/>
        <bgColor indexed="64"/>
      </patternFill>
    </fill>
    <fill>
      <patternFill patternType="solid">
        <fgColor rgb="FF00B050"/>
        <bgColor indexed="64"/>
      </patternFill>
    </fill>
    <fill>
      <patternFill patternType="solid">
        <fgColor rgb="FF7030A0"/>
        <bgColor indexed="64"/>
      </patternFill>
    </fill>
    <fill>
      <patternFill patternType="solid">
        <fgColor theme="5" tint="-0.499984740745262"/>
        <bgColor indexed="64"/>
      </patternFill>
    </fill>
    <fill>
      <patternFill patternType="solid">
        <fgColor theme="1"/>
        <bgColor indexed="64"/>
      </patternFill>
    </fill>
    <fill>
      <patternFill patternType="solid">
        <fgColor theme="2" tint="-0.249977111117893"/>
        <bgColor indexed="64"/>
      </patternFill>
    </fill>
    <fill>
      <patternFill patternType="solid">
        <fgColor rgb="FF006600"/>
        <bgColor indexed="64"/>
      </patternFill>
    </fill>
    <fill>
      <patternFill patternType="solid">
        <fgColor theme="4"/>
        <bgColor indexed="64"/>
      </patternFill>
    </fill>
    <fill>
      <patternFill patternType="solid">
        <fgColor rgb="FFFF0000"/>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rgb="FF333F4F"/>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style="thin">
        <color theme="2" tint="-0.499984740745262"/>
      </right>
      <top/>
      <bottom/>
      <diagonal/>
    </border>
    <border>
      <left/>
      <right/>
      <top/>
      <bottom style="thin">
        <color theme="2" tint="-0.499984740745262"/>
      </bottom>
      <diagonal/>
    </border>
    <border>
      <left style="thin">
        <color theme="2" tint="-0.499984740745262"/>
      </left>
      <right style="thick">
        <color theme="2" tint="-0.499984740745262"/>
      </right>
      <top style="thin">
        <color theme="2" tint="-0.499984740745262"/>
      </top>
      <bottom/>
      <diagonal/>
    </border>
    <border>
      <left style="thin">
        <color theme="2" tint="-0.499984740745262"/>
      </left>
      <right style="thick">
        <color theme="2" tint="-0.499984740745262"/>
      </right>
      <top/>
      <bottom style="thin">
        <color theme="2" tint="-0.499984740745262"/>
      </bottom>
      <diagonal/>
    </border>
    <border>
      <left style="thin">
        <color theme="2" tint="-0.499984740745262"/>
      </left>
      <right style="thick">
        <color theme="2" tint="-0.499984740745262"/>
      </right>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theme="2" tint="-0.499984740745262"/>
      </top>
      <bottom/>
      <diagonal/>
    </border>
  </borders>
  <cellStyleXfs count="2">
    <xf numFmtId="0" fontId="0" fillId="0" borderId="0"/>
    <xf numFmtId="0" fontId="9" fillId="0" borderId="0" applyNumberFormat="0" applyFill="0" applyBorder="0" applyAlignment="0" applyProtection="0"/>
  </cellStyleXfs>
  <cellXfs count="105">
    <xf numFmtId="0" fontId="0" fillId="0" borderId="0" xfId="0"/>
    <xf numFmtId="0" fontId="5" fillId="0" borderId="0" xfId="0" applyFont="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1" fillId="5"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6" borderId="1" xfId="0" applyFont="1" applyFill="1" applyBorder="1" applyAlignment="1">
      <alignment wrapText="1"/>
    </xf>
    <xf numFmtId="0" fontId="0" fillId="0" borderId="0" xfId="0" applyAlignment="1">
      <alignment horizontal="left" vertical="center"/>
    </xf>
    <xf numFmtId="0" fontId="0" fillId="0" borderId="0" xfId="0" applyAlignment="1">
      <alignment vertical="center"/>
    </xf>
    <xf numFmtId="0" fontId="6" fillId="0" borderId="0" xfId="0" applyFont="1" applyAlignment="1">
      <alignment horizontal="left" vertical="center"/>
    </xf>
    <xf numFmtId="0" fontId="1" fillId="7" borderId="1" xfId="0" applyFont="1" applyFill="1" applyBorder="1" applyAlignment="1">
      <alignment horizontal="center" vertical="center"/>
    </xf>
    <xf numFmtId="0" fontId="0" fillId="0" borderId="1" xfId="0" applyBorder="1" applyAlignment="1">
      <alignment horizontal="center" vertical="center"/>
    </xf>
    <xf numFmtId="164" fontId="1" fillId="12" borderId="2" xfId="0" applyNumberFormat="1" applyFont="1" applyFill="1" applyBorder="1" applyAlignment="1">
      <alignment horizontal="center" vertical="center"/>
    </xf>
    <xf numFmtId="164" fontId="2" fillId="0" borderId="2" xfId="0" applyNumberFormat="1" applyFont="1" applyBorder="1" applyAlignment="1">
      <alignment horizontal="center" vertical="center"/>
    </xf>
    <xf numFmtId="164" fontId="2" fillId="0" borderId="0" xfId="0" applyNumberFormat="1" applyFont="1" applyAlignment="1">
      <alignment horizontal="center" vertical="center"/>
    </xf>
    <xf numFmtId="164" fontId="0" fillId="0" borderId="0" xfId="0" applyNumberFormat="1" applyAlignment="1">
      <alignment horizontal="left" vertical="center"/>
    </xf>
    <xf numFmtId="164" fontId="1" fillId="0" borderId="0" xfId="0" applyNumberFormat="1" applyFont="1" applyAlignment="1">
      <alignment horizontal="center" vertical="center"/>
    </xf>
    <xf numFmtId="0" fontId="0" fillId="0" borderId="1" xfId="0" applyBorder="1" applyAlignment="1">
      <alignment vertical="center"/>
    </xf>
    <xf numFmtId="0" fontId="5" fillId="2" borderId="0" xfId="0" applyFont="1" applyFill="1"/>
    <xf numFmtId="0" fontId="5" fillId="2" borderId="0" xfId="0" applyFont="1" applyFill="1" applyAlignment="1">
      <alignment wrapText="1"/>
    </xf>
    <xf numFmtId="0" fontId="5" fillId="0" borderId="0" xfId="0" applyFont="1"/>
    <xf numFmtId="0" fontId="4" fillId="5" borderId="3" xfId="0" applyFont="1" applyFill="1" applyBorder="1" applyAlignment="1">
      <alignment horizontal="center" vertical="center"/>
    </xf>
    <xf numFmtId="0" fontId="4" fillId="8" borderId="3" xfId="0" applyFont="1" applyFill="1" applyBorder="1" applyAlignment="1">
      <alignment horizontal="center" vertical="center" wrapText="1"/>
    </xf>
    <xf numFmtId="0" fontId="4" fillId="14" borderId="0" xfId="0" applyFont="1" applyFill="1" applyAlignment="1">
      <alignment horizontal="center" vertical="center" wrapText="1"/>
    </xf>
    <xf numFmtId="0" fontId="4" fillId="8" borderId="0" xfId="0" applyFont="1" applyFill="1" applyAlignment="1">
      <alignment horizontal="center" vertical="center" wrapText="1"/>
    </xf>
    <xf numFmtId="164" fontId="4" fillId="8" borderId="3" xfId="0" applyNumberFormat="1" applyFont="1" applyFill="1" applyBorder="1" applyAlignment="1">
      <alignment horizontal="center" vertical="center" wrapText="1"/>
    </xf>
    <xf numFmtId="164" fontId="5" fillId="0" borderId="0" xfId="0" applyNumberFormat="1" applyFont="1" applyAlignment="1">
      <alignment horizontal="center" vertical="center"/>
    </xf>
    <xf numFmtId="164" fontId="5" fillId="2" borderId="0" xfId="0" applyNumberFormat="1" applyFont="1" applyFill="1" applyAlignment="1">
      <alignment horizontal="center" vertical="center"/>
    </xf>
    <xf numFmtId="165" fontId="5" fillId="15" borderId="3" xfId="0" applyNumberFormat="1" applyFont="1" applyFill="1" applyBorder="1" applyAlignment="1">
      <alignment horizontal="center" vertical="center" wrapText="1"/>
    </xf>
    <xf numFmtId="165" fontId="7" fillId="0" borderId="3" xfId="0" applyNumberFormat="1" applyFont="1" applyBorder="1" applyAlignment="1">
      <alignment horizontal="right" vertical="center" wrapText="1"/>
    </xf>
    <xf numFmtId="165" fontId="5" fillId="15" borderId="3" xfId="0" applyNumberFormat="1" applyFont="1" applyFill="1" applyBorder="1" applyAlignment="1">
      <alignment horizontal="center" vertical="center"/>
    </xf>
    <xf numFmtId="0" fontId="5" fillId="0" borderId="7" xfId="0" applyFont="1" applyBorder="1"/>
    <xf numFmtId="165" fontId="3" fillId="0" borderId="3" xfId="0" applyNumberFormat="1"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1" fillId="16" borderId="1" xfId="0" applyFont="1" applyFill="1" applyBorder="1" applyAlignment="1">
      <alignment horizontal="center" vertical="center"/>
    </xf>
    <xf numFmtId="0" fontId="1" fillId="17" borderId="1" xfId="0" applyFont="1" applyFill="1" applyBorder="1" applyAlignment="1">
      <alignment horizontal="center" vertical="center"/>
    </xf>
    <xf numFmtId="165" fontId="5" fillId="15" borderId="4" xfId="0" applyNumberFormat="1" applyFont="1" applyFill="1" applyBorder="1" applyAlignment="1">
      <alignment horizontal="center" vertical="center" wrapText="1"/>
    </xf>
    <xf numFmtId="0" fontId="5" fillId="15" borderId="4" xfId="0" applyFont="1" applyFill="1" applyBorder="1" applyAlignment="1">
      <alignment wrapText="1"/>
    </xf>
    <xf numFmtId="164" fontId="5" fillId="15" borderId="4" xfId="0" applyNumberFormat="1" applyFont="1" applyFill="1" applyBorder="1" applyAlignment="1">
      <alignment horizontal="center" vertical="center" wrapText="1"/>
    </xf>
    <xf numFmtId="165" fontId="7" fillId="0" borderId="1" xfId="0" applyNumberFormat="1" applyFont="1" applyBorder="1" applyAlignment="1">
      <alignment horizontal="right" vertical="center" wrapText="1"/>
    </xf>
    <xf numFmtId="0" fontId="5" fillId="15" borderId="4" xfId="0" applyFont="1" applyFill="1" applyBorder="1" applyAlignment="1">
      <alignment horizontal="left" vertical="center" wrapText="1"/>
    </xf>
    <xf numFmtId="0" fontId="5" fillId="15" borderId="11" xfId="0" applyFont="1" applyFill="1" applyBorder="1" applyAlignment="1">
      <alignment horizontal="left" vertical="center"/>
    </xf>
    <xf numFmtId="0" fontId="5" fillId="15" borderId="5" xfId="0" applyFont="1" applyFill="1" applyBorder="1" applyAlignment="1">
      <alignment horizontal="left" vertical="center" wrapText="1"/>
    </xf>
    <xf numFmtId="0" fontId="5" fillId="15" borderId="12" xfId="0" applyFont="1" applyFill="1" applyBorder="1" applyAlignment="1">
      <alignment horizontal="left" vertical="center"/>
    </xf>
    <xf numFmtId="0" fontId="5" fillId="0" borderId="1" xfId="0" applyFont="1" applyBorder="1" applyAlignment="1">
      <alignment horizontal="left" vertical="center" wrapText="1"/>
    </xf>
    <xf numFmtId="165" fontId="3" fillId="15" borderId="7" xfId="0" applyNumberFormat="1" applyFont="1" applyFill="1" applyBorder="1" applyAlignment="1">
      <alignment horizontal="center" vertical="center" wrapText="1"/>
    </xf>
    <xf numFmtId="0" fontId="5" fillId="15" borderId="4" xfId="0" applyFont="1" applyFill="1" applyBorder="1" applyAlignment="1">
      <alignment vertical="top" wrapText="1"/>
    </xf>
    <xf numFmtId="165" fontId="3" fillId="0" borderId="1" xfId="0" applyNumberFormat="1" applyFont="1" applyBorder="1" applyAlignment="1">
      <alignment horizontal="center" vertical="center" wrapText="1"/>
    </xf>
    <xf numFmtId="0" fontId="5" fillId="15" borderId="0" xfId="0" applyFont="1" applyFill="1" applyAlignment="1">
      <alignment vertical="top" wrapText="1"/>
    </xf>
    <xf numFmtId="0" fontId="5" fillId="15" borderId="0" xfId="0" applyFont="1" applyFill="1" applyAlignment="1">
      <alignment wrapText="1"/>
    </xf>
    <xf numFmtId="165" fontId="5" fillId="15" borderId="0" xfId="0" applyNumberFormat="1" applyFont="1" applyFill="1" applyAlignment="1">
      <alignment horizontal="center" vertical="center" wrapText="1"/>
    </xf>
    <xf numFmtId="165" fontId="5" fillId="15" borderId="9" xfId="0" applyNumberFormat="1" applyFont="1" applyFill="1" applyBorder="1" applyAlignment="1">
      <alignment horizontal="center" vertical="center" wrapText="1"/>
    </xf>
    <xf numFmtId="0" fontId="5" fillId="15" borderId="6" xfId="0" applyFont="1" applyFill="1" applyBorder="1" applyAlignment="1">
      <alignment horizontal="left" vertical="center" wrapText="1"/>
    </xf>
    <xf numFmtId="0" fontId="5" fillId="15" borderId="13" xfId="0" applyFont="1" applyFill="1" applyBorder="1" applyAlignment="1">
      <alignment horizontal="left" vertical="center"/>
    </xf>
    <xf numFmtId="0" fontId="5" fillId="15" borderId="5" xfId="0" applyFont="1" applyFill="1" applyBorder="1" applyAlignment="1">
      <alignment wrapText="1"/>
    </xf>
    <xf numFmtId="165" fontId="5" fillId="15" borderId="5" xfId="0" applyNumberFormat="1" applyFont="1" applyFill="1" applyBorder="1" applyAlignment="1">
      <alignment horizontal="center" vertical="center" wrapText="1"/>
    </xf>
    <xf numFmtId="165" fontId="3" fillId="15" borderId="1" xfId="0" applyNumberFormat="1" applyFont="1" applyFill="1" applyBorder="1" applyAlignment="1">
      <alignment horizontal="center" vertical="center" wrapText="1"/>
    </xf>
    <xf numFmtId="0" fontId="1" fillId="17" borderId="2" xfId="0" applyFont="1" applyFill="1" applyBorder="1" applyAlignment="1">
      <alignment horizontal="center" vertical="center"/>
    </xf>
    <xf numFmtId="0" fontId="0" fillId="18" borderId="1" xfId="0" applyFill="1" applyBorder="1" applyAlignment="1">
      <alignment horizontal="center" vertical="center"/>
    </xf>
    <xf numFmtId="164" fontId="2" fillId="18" borderId="1" xfId="0" applyNumberFormat="1" applyFont="1" applyFill="1" applyBorder="1" applyAlignment="1">
      <alignment horizontal="center" vertical="center"/>
    </xf>
    <xf numFmtId="0" fontId="5" fillId="0" borderId="0" xfId="0" applyFont="1" applyAlignment="1">
      <alignment horizontal="center"/>
    </xf>
    <xf numFmtId="0" fontId="8" fillId="13" borderId="0" xfId="0" applyFont="1" applyFill="1" applyAlignment="1">
      <alignment horizontal="center"/>
    </xf>
    <xf numFmtId="0" fontId="8" fillId="19" borderId="0" xfId="0" applyFont="1" applyFill="1" applyAlignment="1">
      <alignment horizontal="center"/>
    </xf>
    <xf numFmtId="0" fontId="8" fillId="20" borderId="0" xfId="0" applyFont="1" applyFill="1" applyAlignment="1">
      <alignment horizontal="center"/>
    </xf>
    <xf numFmtId="0" fontId="5" fillId="15" borderId="1" xfId="0" applyFont="1" applyFill="1" applyBorder="1" applyAlignment="1">
      <alignment horizontal="left" vertical="center"/>
    </xf>
    <xf numFmtId="165" fontId="5" fillId="15" borderId="10" xfId="0" applyNumberFormat="1" applyFont="1" applyFill="1" applyBorder="1" applyAlignment="1">
      <alignment horizontal="center" vertical="center" wrapText="1"/>
    </xf>
    <xf numFmtId="0" fontId="7" fillId="0" borderId="8" xfId="0" applyFont="1" applyBorder="1" applyAlignment="1">
      <alignment horizontal="right" vertical="center" wrapText="1"/>
    </xf>
    <xf numFmtId="164" fontId="5" fillId="2" borderId="0" xfId="0" applyNumberFormat="1" applyFont="1" applyFill="1"/>
    <xf numFmtId="164" fontId="7" fillId="0" borderId="1" xfId="0" applyNumberFormat="1" applyFont="1" applyBorder="1" applyAlignment="1">
      <alignment horizontal="right" vertical="center" wrapText="1"/>
    </xf>
    <xf numFmtId="164" fontId="5" fillId="15" borderId="0" xfId="0" applyNumberFormat="1" applyFont="1" applyFill="1" applyAlignment="1">
      <alignment horizontal="center" vertical="center" wrapText="1"/>
    </xf>
    <xf numFmtId="164" fontId="5" fillId="15" borderId="10" xfId="0" applyNumberFormat="1" applyFont="1" applyFill="1" applyBorder="1" applyAlignment="1">
      <alignment horizontal="center" vertical="center" wrapText="1"/>
    </xf>
    <xf numFmtId="164" fontId="7" fillId="0" borderId="3" xfId="0" applyNumberFormat="1" applyFont="1" applyBorder="1" applyAlignment="1">
      <alignment horizontal="right" vertical="center" wrapText="1"/>
    </xf>
    <xf numFmtId="164" fontId="5" fillId="0" borderId="0" xfId="0" applyNumberFormat="1" applyFont="1"/>
    <xf numFmtId="0" fontId="4" fillId="5" borderId="3" xfId="0" applyFont="1" applyFill="1" applyBorder="1" applyAlignment="1">
      <alignment horizontal="center" vertical="center" wrapText="1"/>
    </xf>
    <xf numFmtId="0" fontId="10" fillId="0" borderId="0" xfId="1" applyFont="1" applyAlignment="1">
      <alignment vertical="center" wrapText="1"/>
    </xf>
    <xf numFmtId="165" fontId="5" fillId="0" borderId="1" xfId="0" applyNumberFormat="1" applyFont="1" applyBorder="1" applyAlignment="1">
      <alignment horizontal="center" vertical="center" wrapText="1"/>
    </xf>
    <xf numFmtId="165" fontId="5" fillId="0" borderId="7"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vertical="center"/>
    </xf>
    <xf numFmtId="0" fontId="10" fillId="0" borderId="1" xfId="1" applyFont="1" applyFill="1" applyBorder="1" applyAlignment="1">
      <alignment vertical="center" wrapText="1"/>
    </xf>
    <xf numFmtId="0" fontId="5" fillId="0" borderId="14" xfId="0" applyFont="1" applyBorder="1" applyAlignment="1">
      <alignment horizontal="left" vertical="center" wrapText="1"/>
    </xf>
    <xf numFmtId="165" fontId="5" fillId="0" borderId="14" xfId="0" applyNumberFormat="1" applyFont="1" applyBorder="1" applyAlignment="1">
      <alignment horizontal="center" vertical="center" wrapText="1"/>
    </xf>
    <xf numFmtId="165" fontId="5" fillId="0" borderId="16" xfId="0" applyNumberFormat="1" applyFont="1" applyBorder="1" applyAlignment="1">
      <alignment horizontal="center" vertical="center" wrapText="1"/>
    </xf>
    <xf numFmtId="165" fontId="7" fillId="0" borderId="14" xfId="0" applyNumberFormat="1" applyFont="1" applyBorder="1" applyAlignment="1">
      <alignment horizontal="right" vertical="center" wrapText="1"/>
    </xf>
    <xf numFmtId="164" fontId="7" fillId="0" borderId="14" xfId="0" applyNumberFormat="1" applyFont="1" applyBorder="1" applyAlignment="1">
      <alignment horizontal="right" vertical="center" wrapText="1"/>
    </xf>
    <xf numFmtId="165" fontId="5" fillId="15" borderId="6"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xf>
    <xf numFmtId="0" fontId="5" fillId="0" borderId="0" xfId="0" applyFont="1" applyAlignment="1">
      <alignment vertical="center" wrapText="1"/>
    </xf>
    <xf numFmtId="8" fontId="11" fillId="0" borderId="1" xfId="0" applyNumberFormat="1" applyFont="1" applyBorder="1" applyAlignment="1">
      <alignment horizontal="center" vertical="center" wrapText="1"/>
    </xf>
    <xf numFmtId="8" fontId="8" fillId="0" borderId="1" xfId="0" applyNumberFormat="1" applyFont="1" applyBorder="1" applyAlignment="1">
      <alignment horizontal="center" vertical="center" wrapText="1"/>
    </xf>
    <xf numFmtId="0" fontId="10" fillId="0" borderId="1" xfId="1" applyFont="1" applyBorder="1" applyAlignment="1">
      <alignment vertical="center" wrapText="1"/>
    </xf>
    <xf numFmtId="0" fontId="11" fillId="0" borderId="1" xfId="0" applyFont="1" applyBorder="1" applyAlignment="1">
      <alignment vertical="center"/>
    </xf>
    <xf numFmtId="0" fontId="5" fillId="0" borderId="1" xfId="0" applyFont="1" applyBorder="1" applyAlignment="1">
      <alignment vertical="center" wrapText="1"/>
    </xf>
    <xf numFmtId="8" fontId="8" fillId="0" borderId="1" xfId="0" applyNumberFormat="1" applyFont="1" applyBorder="1" applyAlignment="1">
      <alignment vertical="center" wrapText="1"/>
    </xf>
    <xf numFmtId="165" fontId="5" fillId="0" borderId="1" xfId="0" applyNumberFormat="1" applyFont="1" applyBorder="1" applyAlignment="1">
      <alignment vertical="center" wrapText="1"/>
    </xf>
    <xf numFmtId="164" fontId="7" fillId="0" borderId="1" xfId="0" applyNumberFormat="1" applyFont="1" applyBorder="1" applyAlignment="1">
      <alignment vertical="center" wrapText="1"/>
    </xf>
    <xf numFmtId="0" fontId="7" fillId="0" borderId="1" xfId="0" applyFont="1" applyBorder="1" applyAlignment="1">
      <alignment horizontal="right" vertical="center" wrapText="1"/>
    </xf>
    <xf numFmtId="0" fontId="3" fillId="0" borderId="15" xfId="0" applyFont="1" applyBorder="1" applyAlignment="1">
      <alignment horizontal="center" vertical="center" textRotation="90"/>
    </xf>
    <xf numFmtId="0" fontId="3" fillId="0" borderId="0" xfId="0" applyFont="1" applyAlignment="1">
      <alignment horizontal="center" vertical="center" textRotation="9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eq.mt.gov/files/Water/WQPB/Nonpoint/2024-Round2/Proposals/TU_CanyonCreek.pdf" TargetMode="External"/><Relationship Id="rId13" Type="http://schemas.openxmlformats.org/officeDocument/2006/relationships/hyperlink" Target="https://deq.mt.gov/files/Water/WQPB/Nonpoint/2024-Round2/Proposals/MWCC_CapacityEO.pdf" TargetMode="External"/><Relationship Id="rId3" Type="http://schemas.openxmlformats.org/officeDocument/2006/relationships/hyperlink" Target="https://deq.mt.gov/files/Water/WQPB/Nonpoint/2024-Round2/Proposals/CityKalispell_SpringCk.pdf" TargetMode="External"/><Relationship Id="rId7" Type="http://schemas.openxmlformats.org/officeDocument/2006/relationships/hyperlink" Target="https://deq.mt.gov/files/Water/WQPB/Nonpoint/2024-Round2/Proposals/TU_CampCreek.pdf" TargetMode="External"/><Relationship Id="rId12" Type="http://schemas.openxmlformats.org/officeDocument/2006/relationships/hyperlink" Target="https://deq.mt.gov/files/Water/WQPB/Nonpoint/2024-Round2/Proposals/MACD_EO.pdf" TargetMode="External"/><Relationship Id="rId2" Type="http://schemas.openxmlformats.org/officeDocument/2006/relationships/hyperlink" Target="https://deq.mt.gov/files/Water/WQPB/Nonpoint/2024-Round2/Proposals/CFC_MillerCr_7mile.pdf" TargetMode="External"/><Relationship Id="rId16" Type="http://schemas.openxmlformats.org/officeDocument/2006/relationships/printerSettings" Target="../printerSettings/printerSettings1.bin"/><Relationship Id="rId1" Type="http://schemas.openxmlformats.org/officeDocument/2006/relationships/hyperlink" Target="https://deq.mt.gov/files/Water/WQPB/Nonpoint/2024-Round2/Proposals/BHWC_ElkhornRanch.pdf" TargetMode="External"/><Relationship Id="rId6" Type="http://schemas.openxmlformats.org/officeDocument/2006/relationships/hyperlink" Target="https://deq.mt.gov/files/Water/WQPB/Nonpoint/2024-Round2/Proposals/GWC_SpringCreek.pdf" TargetMode="External"/><Relationship Id="rId11" Type="http://schemas.openxmlformats.org/officeDocument/2006/relationships/hyperlink" Target="https://deq.mt.gov/files/Water/WQPB/Nonpoint/2024-Round2/Proposals/CRC_CapacityEO.pdf" TargetMode="External"/><Relationship Id="rId5" Type="http://schemas.openxmlformats.org/officeDocument/2006/relationships/hyperlink" Target="https://deq.mt.gov/files/Water/WQPB/Nonpoint/2024-Round2/Proposals/TU_NinemilePhase7.pdf" TargetMode="External"/><Relationship Id="rId15" Type="http://schemas.openxmlformats.org/officeDocument/2006/relationships/hyperlink" Target="https://deq.mt.gov/files/Water/WQPB/Nonpoint/2024-Round2/Proposals/BWP_Tolan.pdf" TargetMode="External"/><Relationship Id="rId10" Type="http://schemas.openxmlformats.org/officeDocument/2006/relationships/hyperlink" Target="https://deq.mt.gov/files/Water/WQPB/Nonpoint/2024-Round2/Proposals/CFWEP_EO.pdf" TargetMode="External"/><Relationship Id="rId4" Type="http://schemas.openxmlformats.org/officeDocument/2006/relationships/hyperlink" Target="https://deq.mt.gov/files/Water/WQPB/Nonpoint/2024-Round2/Proposals/TU_FlintCreek.pdf" TargetMode="External"/><Relationship Id="rId9" Type="http://schemas.openxmlformats.org/officeDocument/2006/relationships/hyperlink" Target="https://deq.mt.gov/files/Water/WQPB/Nonpoint/2024-Round2/Proposals/BWP_EO.pdf" TargetMode="External"/><Relationship Id="rId14" Type="http://schemas.openxmlformats.org/officeDocument/2006/relationships/hyperlink" Target="https://deq.mt.gov/files/Water/WQPB/Nonpoint/2024-Round2/Proposals/SRWG_CapacityEO.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357B-1578-4C73-9B0F-9C675024220D}">
  <sheetPr codeName="Sheet1">
    <tabColor rgb="FF0070C0"/>
  </sheetPr>
  <dimension ref="A1:O28"/>
  <sheetViews>
    <sheetView tabSelected="1" zoomScaleNormal="100" workbookViewId="0">
      <pane xSplit="4" ySplit="3" topLeftCell="E4" activePane="bottomRight" state="frozen"/>
      <selection pane="topRight" activeCell="E1" sqref="E1"/>
      <selection pane="bottomLeft" activeCell="A4" sqref="A4"/>
      <selection pane="bottomRight" activeCell="K41" sqref="K41"/>
    </sheetView>
  </sheetViews>
  <sheetFormatPr defaultColWidth="9.140625" defaultRowHeight="12" x14ac:dyDescent="0.2"/>
  <cols>
    <col min="1" max="2" width="2.85546875" style="24" bestFit="1" customWidth="1"/>
    <col min="3" max="3" width="30.7109375" style="24" customWidth="1"/>
    <col min="4" max="4" width="30.7109375" style="1" customWidth="1"/>
    <col min="5" max="6" width="14.7109375" style="24" customWidth="1"/>
    <col min="7" max="7" width="0.85546875" style="24" customWidth="1"/>
    <col min="8" max="8" width="11.140625" style="77" customWidth="1"/>
    <col min="9" max="9" width="11.140625" style="24" customWidth="1"/>
    <col min="10" max="11" width="14.7109375" style="24" customWidth="1"/>
    <col min="12" max="13" width="14.7109375" style="30" customWidth="1"/>
    <col min="14" max="14" width="37.28515625" style="1" customWidth="1"/>
    <col min="15" max="16384" width="9.140625" style="24"/>
  </cols>
  <sheetData>
    <row r="1" spans="1:15" x14ac:dyDescent="0.2">
      <c r="C1" s="22"/>
      <c r="D1" s="23"/>
      <c r="E1" s="22"/>
      <c r="F1" s="22"/>
      <c r="G1" s="22"/>
      <c r="H1" s="72"/>
      <c r="I1" s="22"/>
      <c r="J1" s="22"/>
      <c r="K1" s="22"/>
      <c r="L1" s="31"/>
      <c r="M1" s="31"/>
      <c r="N1" s="23"/>
      <c r="O1" s="22"/>
    </row>
    <row r="2" spans="1:15" ht="36" customHeight="1" x14ac:dyDescent="0.2">
      <c r="C2" s="25" t="s">
        <v>9</v>
      </c>
      <c r="D2" s="78" t="s">
        <v>7</v>
      </c>
      <c r="E2" s="26" t="s">
        <v>26</v>
      </c>
      <c r="F2" s="26" t="s">
        <v>57</v>
      </c>
      <c r="G2" s="26"/>
      <c r="H2" s="29" t="s">
        <v>10</v>
      </c>
      <c r="I2" s="29" t="s">
        <v>11</v>
      </c>
      <c r="J2" s="26" t="s">
        <v>28</v>
      </c>
      <c r="K2" s="26" t="s">
        <v>29</v>
      </c>
      <c r="L2" s="26" t="s">
        <v>24</v>
      </c>
      <c r="M2" s="26" t="s">
        <v>27</v>
      </c>
      <c r="N2" s="27" t="s">
        <v>65</v>
      </c>
      <c r="O2" s="28" t="s">
        <v>12</v>
      </c>
    </row>
    <row r="3" spans="1:15" ht="3.95" customHeight="1" x14ac:dyDescent="0.2">
      <c r="C3" s="51"/>
      <c r="D3" s="42"/>
      <c r="E3" s="41"/>
      <c r="F3" s="41"/>
      <c r="G3" s="32"/>
      <c r="H3" s="43"/>
      <c r="I3" s="41"/>
      <c r="J3" s="42"/>
      <c r="K3" s="42"/>
      <c r="L3" s="43"/>
      <c r="M3" s="43"/>
      <c r="N3" s="45"/>
      <c r="O3" s="46"/>
    </row>
    <row r="4" spans="1:15" s="83" customFormat="1" ht="120" x14ac:dyDescent="0.25">
      <c r="A4" s="104" t="s">
        <v>31</v>
      </c>
      <c r="B4" s="104"/>
      <c r="C4" s="49" t="s">
        <v>32</v>
      </c>
      <c r="D4" s="84" t="s">
        <v>33</v>
      </c>
      <c r="E4" s="94">
        <v>221032.25</v>
      </c>
      <c r="F4" s="80">
        <v>116750</v>
      </c>
      <c r="G4" s="81"/>
      <c r="H4" s="73">
        <v>78.599999999999994</v>
      </c>
      <c r="I4" s="44" t="s">
        <v>58</v>
      </c>
      <c r="J4" s="80">
        <v>60641</v>
      </c>
      <c r="K4" s="80">
        <v>160391</v>
      </c>
      <c r="L4" s="80">
        <v>116750</v>
      </c>
      <c r="M4" s="80">
        <v>0</v>
      </c>
      <c r="N4" s="49" t="s">
        <v>74</v>
      </c>
      <c r="O4" s="82" t="s">
        <v>23</v>
      </c>
    </row>
    <row r="5" spans="1:15" s="83" customFormat="1" ht="156" x14ac:dyDescent="0.25">
      <c r="A5" s="104"/>
      <c r="B5" s="104"/>
      <c r="C5" s="85" t="s">
        <v>34</v>
      </c>
      <c r="D5" s="96" t="s">
        <v>56</v>
      </c>
      <c r="E5" s="94">
        <v>119350.5</v>
      </c>
      <c r="F5" s="86">
        <v>13992</v>
      </c>
      <c r="G5" s="87"/>
      <c r="H5" s="89">
        <v>65.900000000000006</v>
      </c>
      <c r="I5" s="88" t="s">
        <v>58</v>
      </c>
      <c r="J5" s="86">
        <v>14500</v>
      </c>
      <c r="K5" s="86">
        <v>104850</v>
      </c>
      <c r="L5" s="86">
        <v>13992</v>
      </c>
      <c r="M5" s="86">
        <v>130800</v>
      </c>
      <c r="N5" s="85" t="s">
        <v>75</v>
      </c>
      <c r="O5" s="82" t="s">
        <v>60</v>
      </c>
    </row>
    <row r="6" spans="1:15" s="92" customFormat="1" ht="96" x14ac:dyDescent="0.25">
      <c r="A6" s="104"/>
      <c r="B6" s="104"/>
      <c r="C6" s="97" t="s">
        <v>36</v>
      </c>
      <c r="D6" s="84" t="s">
        <v>36</v>
      </c>
      <c r="E6" s="94">
        <v>46675</v>
      </c>
      <c r="F6" s="80">
        <v>24290</v>
      </c>
      <c r="G6" s="80"/>
      <c r="H6" s="73">
        <v>80.7</v>
      </c>
      <c r="I6" s="44" t="s">
        <v>25</v>
      </c>
      <c r="J6" s="80">
        <v>11193</v>
      </c>
      <c r="K6" s="80">
        <v>35482</v>
      </c>
      <c r="L6" s="80">
        <v>24290</v>
      </c>
      <c r="M6" s="80">
        <v>0</v>
      </c>
      <c r="N6" s="49" t="s">
        <v>66</v>
      </c>
      <c r="O6" s="91" t="s">
        <v>61</v>
      </c>
    </row>
    <row r="7" spans="1:15" s="92" customFormat="1" ht="132" x14ac:dyDescent="0.25">
      <c r="A7" s="104"/>
      <c r="B7" s="104"/>
      <c r="C7" s="49" t="s">
        <v>39</v>
      </c>
      <c r="D7" s="84" t="s">
        <v>40</v>
      </c>
      <c r="E7" s="95">
        <v>204000</v>
      </c>
      <c r="F7" s="80">
        <v>28000</v>
      </c>
      <c r="G7" s="80"/>
      <c r="H7" s="73">
        <v>78.900000000000006</v>
      </c>
      <c r="I7" s="44" t="s">
        <v>58</v>
      </c>
      <c r="J7" s="80">
        <v>94500</v>
      </c>
      <c r="K7" s="80">
        <v>105499</v>
      </c>
      <c r="L7" s="80">
        <v>28000</v>
      </c>
      <c r="M7" s="80">
        <v>0</v>
      </c>
      <c r="N7" s="49" t="s">
        <v>76</v>
      </c>
      <c r="O7" s="91" t="s">
        <v>60</v>
      </c>
    </row>
    <row r="8" spans="1:15" s="92" customFormat="1" x14ac:dyDescent="0.25">
      <c r="A8" s="104"/>
      <c r="B8" s="104"/>
      <c r="C8" s="49" t="s">
        <v>39</v>
      </c>
      <c r="D8" s="96" t="s">
        <v>41</v>
      </c>
      <c r="E8" s="94">
        <v>250800</v>
      </c>
      <c r="F8" s="80">
        <v>257100</v>
      </c>
      <c r="G8" s="80"/>
      <c r="H8" s="73">
        <v>85</v>
      </c>
      <c r="I8" s="44" t="s">
        <v>25</v>
      </c>
      <c r="J8" s="80">
        <v>5800</v>
      </c>
      <c r="K8" s="80">
        <v>245000</v>
      </c>
      <c r="L8" s="80">
        <v>257100</v>
      </c>
      <c r="M8" s="80">
        <v>100000</v>
      </c>
      <c r="N8" s="49" t="s">
        <v>67</v>
      </c>
      <c r="O8" s="91" t="s">
        <v>22</v>
      </c>
    </row>
    <row r="9" spans="1:15" s="92" customFormat="1" ht="72" x14ac:dyDescent="0.25">
      <c r="A9" s="104"/>
      <c r="B9" s="104"/>
      <c r="C9" s="49" t="s">
        <v>37</v>
      </c>
      <c r="D9" s="79" t="s">
        <v>38</v>
      </c>
      <c r="E9" s="95">
        <v>300000</v>
      </c>
      <c r="F9" s="80">
        <v>473670</v>
      </c>
      <c r="G9" s="80"/>
      <c r="H9" s="73">
        <v>60</v>
      </c>
      <c r="I9" s="44" t="s">
        <v>59</v>
      </c>
      <c r="J9" s="80">
        <v>0</v>
      </c>
      <c r="K9" s="80">
        <v>0</v>
      </c>
      <c r="L9" s="80">
        <v>0</v>
      </c>
      <c r="M9" s="80">
        <v>0</v>
      </c>
      <c r="N9" s="49" t="s">
        <v>68</v>
      </c>
      <c r="O9" s="91" t="s">
        <v>62</v>
      </c>
    </row>
    <row r="10" spans="1:15" ht="3.95" customHeight="1" x14ac:dyDescent="0.2">
      <c r="C10" s="53"/>
      <c r="D10" s="54"/>
      <c r="E10" s="55"/>
      <c r="F10" s="56"/>
      <c r="G10" s="90"/>
      <c r="H10" s="74"/>
      <c r="I10" s="55"/>
      <c r="J10" s="55"/>
      <c r="K10" s="55"/>
      <c r="L10" s="56"/>
      <c r="M10" s="56"/>
      <c r="N10" s="57"/>
      <c r="O10" s="58"/>
    </row>
    <row r="11" spans="1:15" x14ac:dyDescent="0.2">
      <c r="C11" s="102"/>
      <c r="D11" s="102"/>
      <c r="E11" s="52">
        <f>SUM(E4:E9)</f>
        <v>1141857.75</v>
      </c>
      <c r="F11" s="52">
        <f>SUM(F4:F9)</f>
        <v>913802</v>
      </c>
      <c r="G11" s="50"/>
      <c r="H11" s="73"/>
      <c r="I11" s="44"/>
      <c r="J11" s="52">
        <f>SUM(J4:J9)</f>
        <v>186634</v>
      </c>
      <c r="K11" s="52">
        <f>SUM(K4:K9)</f>
        <v>651222</v>
      </c>
      <c r="L11" s="52">
        <f>SUM(L3:L9)</f>
        <v>440132</v>
      </c>
      <c r="M11" s="52">
        <f>SUM(M4:M9)</f>
        <v>230800</v>
      </c>
      <c r="N11" s="49"/>
      <c r="O11" s="69"/>
    </row>
    <row r="12" spans="1:15" ht="3.95" customHeight="1" x14ac:dyDescent="0.2">
      <c r="C12" s="53"/>
      <c r="D12" s="54"/>
      <c r="E12" s="55"/>
      <c r="F12" s="56"/>
      <c r="G12" s="41"/>
      <c r="H12" s="74"/>
      <c r="I12" s="55"/>
      <c r="J12" s="55"/>
      <c r="K12" s="55"/>
      <c r="L12" s="56"/>
      <c r="M12" s="56"/>
      <c r="N12" s="57"/>
      <c r="O12" s="58"/>
    </row>
    <row r="13" spans="1:15" s="92" customFormat="1" ht="252" x14ac:dyDescent="0.25">
      <c r="A13" s="104" t="s">
        <v>31</v>
      </c>
      <c r="B13" s="103"/>
      <c r="C13" s="49" t="s">
        <v>20</v>
      </c>
      <c r="D13" s="79" t="s">
        <v>42</v>
      </c>
      <c r="E13" s="94">
        <v>299299.20000000001</v>
      </c>
      <c r="F13" s="80">
        <v>50000</v>
      </c>
      <c r="G13" s="80"/>
      <c r="H13" s="73">
        <v>79.099999999999994</v>
      </c>
      <c r="I13" s="44" t="s">
        <v>58</v>
      </c>
      <c r="J13" s="80">
        <v>17000</v>
      </c>
      <c r="K13" s="80">
        <v>282299</v>
      </c>
      <c r="L13" s="80">
        <v>50000</v>
      </c>
      <c r="M13" s="80">
        <v>300000</v>
      </c>
      <c r="N13" s="49" t="s">
        <v>69</v>
      </c>
      <c r="O13" s="91" t="s">
        <v>22</v>
      </c>
    </row>
    <row r="14" spans="1:15" s="92" customFormat="1" ht="144" x14ac:dyDescent="0.25">
      <c r="A14" s="104"/>
      <c r="B14" s="103"/>
      <c r="C14" s="49" t="s">
        <v>19</v>
      </c>
      <c r="D14" s="96" t="s">
        <v>43</v>
      </c>
      <c r="E14" s="94">
        <v>167100</v>
      </c>
      <c r="F14" s="80">
        <v>33200</v>
      </c>
      <c r="G14" s="80"/>
      <c r="H14" s="73">
        <v>75.5</v>
      </c>
      <c r="I14" s="44" t="s">
        <v>25</v>
      </c>
      <c r="J14" s="80">
        <v>75450</v>
      </c>
      <c r="K14" s="80">
        <v>91650</v>
      </c>
      <c r="L14" s="80">
        <v>33200</v>
      </c>
      <c r="M14" s="80">
        <v>0</v>
      </c>
      <c r="N14" s="49" t="s">
        <v>70</v>
      </c>
      <c r="O14" s="91" t="s">
        <v>21</v>
      </c>
    </row>
    <row r="15" spans="1:15" s="92" customFormat="1" x14ac:dyDescent="0.25">
      <c r="A15" s="104"/>
      <c r="B15" s="103"/>
      <c r="C15" s="49" t="s">
        <v>19</v>
      </c>
      <c r="D15" s="79" t="s">
        <v>44</v>
      </c>
      <c r="E15" s="80">
        <v>253000</v>
      </c>
      <c r="F15" s="80">
        <v>36450</v>
      </c>
      <c r="G15" s="80"/>
      <c r="H15" s="73">
        <v>68.400000000000006</v>
      </c>
      <c r="I15" s="44" t="s">
        <v>58</v>
      </c>
      <c r="J15" s="80">
        <v>0</v>
      </c>
      <c r="K15" s="80">
        <v>0</v>
      </c>
      <c r="L15" s="80">
        <v>0</v>
      </c>
      <c r="M15" s="80">
        <v>0</v>
      </c>
      <c r="N15" s="49" t="s">
        <v>71</v>
      </c>
      <c r="O15" s="91" t="s">
        <v>62</v>
      </c>
    </row>
    <row r="16" spans="1:15" ht="3.95" customHeight="1" x14ac:dyDescent="0.2">
      <c r="C16" s="59"/>
      <c r="D16" s="59"/>
      <c r="E16" s="60"/>
      <c r="F16" s="60"/>
      <c r="G16" s="60"/>
      <c r="H16" s="75"/>
      <c r="I16" s="70"/>
      <c r="J16" s="60"/>
      <c r="K16" s="60"/>
      <c r="L16" s="60"/>
      <c r="M16" s="60"/>
      <c r="N16" s="47"/>
      <c r="O16" s="48"/>
    </row>
    <row r="17" spans="1:15" x14ac:dyDescent="0.2">
      <c r="C17" s="102"/>
      <c r="D17" s="102"/>
      <c r="E17" s="52">
        <f>SUM(E13:E15)</f>
        <v>719399.2</v>
      </c>
      <c r="F17" s="52">
        <f>SUM(F13:F15)</f>
        <v>119650</v>
      </c>
      <c r="G17" s="61"/>
      <c r="H17" s="73"/>
      <c r="I17" s="44"/>
      <c r="J17" s="52">
        <f>SUM(J13:J15)</f>
        <v>92450</v>
      </c>
      <c r="K17" s="52">
        <f>SUM(K13:K15)</f>
        <v>373949</v>
      </c>
      <c r="L17" s="52">
        <f>SUM(L13:L15)</f>
        <v>83200</v>
      </c>
      <c r="M17" s="52">
        <f>SUM(M13:M15)</f>
        <v>300000</v>
      </c>
      <c r="N17" s="49"/>
      <c r="O17" s="69"/>
    </row>
    <row r="18" spans="1:15" ht="3.95" customHeight="1" x14ac:dyDescent="0.2">
      <c r="C18" s="59"/>
      <c r="D18" s="59"/>
      <c r="E18" s="60"/>
      <c r="F18" s="60"/>
      <c r="G18" s="60"/>
      <c r="H18" s="75"/>
      <c r="I18" s="70"/>
      <c r="J18" s="60"/>
      <c r="K18" s="60"/>
      <c r="L18" s="60"/>
      <c r="M18" s="60"/>
      <c r="N18" s="47"/>
      <c r="O18" s="48"/>
    </row>
    <row r="19" spans="1:15" s="83" customFormat="1" ht="108" x14ac:dyDescent="0.25">
      <c r="A19" s="104" t="s">
        <v>31</v>
      </c>
      <c r="B19" s="103" t="s">
        <v>45</v>
      </c>
      <c r="C19" s="49" t="s">
        <v>34</v>
      </c>
      <c r="D19" s="84" t="s">
        <v>35</v>
      </c>
      <c r="E19" s="94">
        <v>26250</v>
      </c>
      <c r="F19" s="80">
        <v>13000</v>
      </c>
      <c r="G19" s="80"/>
      <c r="H19" s="73">
        <v>78.900000000000006</v>
      </c>
      <c r="I19" s="44" t="s">
        <v>58</v>
      </c>
      <c r="J19" s="80">
        <v>26250</v>
      </c>
      <c r="K19" s="80">
        <v>0</v>
      </c>
      <c r="L19" s="80">
        <v>13000</v>
      </c>
      <c r="M19" s="80">
        <v>0</v>
      </c>
      <c r="N19" s="49" t="s">
        <v>72</v>
      </c>
      <c r="O19" s="82" t="s">
        <v>60</v>
      </c>
    </row>
    <row r="20" spans="1:15" s="93" customFormat="1" ht="156" x14ac:dyDescent="0.25">
      <c r="A20" s="104"/>
      <c r="B20" s="103"/>
      <c r="C20" s="49" t="s">
        <v>47</v>
      </c>
      <c r="D20" s="79" t="s">
        <v>46</v>
      </c>
      <c r="E20" s="94">
        <v>29613.1</v>
      </c>
      <c r="F20" s="80">
        <v>4000</v>
      </c>
      <c r="G20" s="80"/>
      <c r="H20" s="73">
        <v>83.5</v>
      </c>
      <c r="I20" s="44" t="s">
        <v>25</v>
      </c>
      <c r="J20" s="80">
        <v>29613</v>
      </c>
      <c r="K20" s="80">
        <v>0</v>
      </c>
      <c r="L20" s="80">
        <v>4000</v>
      </c>
      <c r="M20" s="80">
        <v>0</v>
      </c>
      <c r="N20" s="49" t="s">
        <v>73</v>
      </c>
      <c r="O20" s="82" t="s">
        <v>63</v>
      </c>
    </row>
    <row r="21" spans="1:15" s="83" customFormat="1" ht="240" x14ac:dyDescent="0.25">
      <c r="A21" s="104"/>
      <c r="B21" s="103"/>
      <c r="C21" s="49" t="s">
        <v>48</v>
      </c>
      <c r="D21" s="96" t="s">
        <v>49</v>
      </c>
      <c r="E21" s="94">
        <v>30000</v>
      </c>
      <c r="F21" s="80">
        <v>3333.34</v>
      </c>
      <c r="G21" s="80"/>
      <c r="H21" s="73">
        <v>73.3</v>
      </c>
      <c r="I21" s="44" t="s">
        <v>58</v>
      </c>
      <c r="J21" s="80">
        <v>20000</v>
      </c>
      <c r="K21" s="80">
        <v>0</v>
      </c>
      <c r="L21" s="80">
        <v>3334</v>
      </c>
      <c r="M21" s="80">
        <v>0</v>
      </c>
      <c r="N21" s="49" t="s">
        <v>77</v>
      </c>
      <c r="O21" s="82" t="s">
        <v>30</v>
      </c>
    </row>
    <row r="22" spans="1:15" s="92" customFormat="1" ht="156" x14ac:dyDescent="0.25">
      <c r="A22" s="104"/>
      <c r="B22" s="103"/>
      <c r="C22" s="49" t="s">
        <v>50</v>
      </c>
      <c r="D22" s="96" t="s">
        <v>51</v>
      </c>
      <c r="E22" s="94">
        <v>18813</v>
      </c>
      <c r="F22" s="80">
        <v>14880</v>
      </c>
      <c r="G22" s="80"/>
      <c r="H22" s="73">
        <v>80.099999999999994</v>
      </c>
      <c r="I22" s="44" t="s">
        <v>25</v>
      </c>
      <c r="J22" s="80">
        <v>18813</v>
      </c>
      <c r="K22" s="80">
        <v>0</v>
      </c>
      <c r="L22" s="80">
        <v>14880</v>
      </c>
      <c r="M22" s="80">
        <v>0</v>
      </c>
      <c r="N22" s="49" t="s">
        <v>64</v>
      </c>
      <c r="O22" s="91" t="s">
        <v>63</v>
      </c>
    </row>
    <row r="23" spans="1:15" s="92" customFormat="1" ht="216" x14ac:dyDescent="0.25">
      <c r="A23" s="104"/>
      <c r="B23" s="103"/>
      <c r="C23" s="49" t="s">
        <v>53</v>
      </c>
      <c r="D23" s="96" t="s">
        <v>52</v>
      </c>
      <c r="E23" s="94">
        <v>17323.62</v>
      </c>
      <c r="F23" s="80">
        <v>20302</v>
      </c>
      <c r="G23" s="80"/>
      <c r="H23" s="73">
        <v>73.599999999999994</v>
      </c>
      <c r="I23" s="44" t="s">
        <v>25</v>
      </c>
      <c r="J23" s="80">
        <v>9000</v>
      </c>
      <c r="K23" s="80">
        <v>0</v>
      </c>
      <c r="L23" s="80">
        <v>9000</v>
      </c>
      <c r="M23" s="80">
        <v>0</v>
      </c>
      <c r="N23" s="49" t="s">
        <v>79</v>
      </c>
      <c r="O23" s="91" t="s">
        <v>30</v>
      </c>
    </row>
    <row r="24" spans="1:15" s="92" customFormat="1" ht="216" x14ac:dyDescent="0.25">
      <c r="A24" s="104"/>
      <c r="B24" s="103"/>
      <c r="C24" s="98" t="s">
        <v>54</v>
      </c>
      <c r="D24" s="96" t="s">
        <v>55</v>
      </c>
      <c r="E24" s="99">
        <v>10384.89</v>
      </c>
      <c r="F24" s="100">
        <v>12240</v>
      </c>
      <c r="G24" s="100"/>
      <c r="H24" s="101">
        <v>77.099999999999994</v>
      </c>
      <c r="I24" s="44" t="s">
        <v>25</v>
      </c>
      <c r="J24" s="100">
        <v>0</v>
      </c>
      <c r="K24" s="100">
        <v>0</v>
      </c>
      <c r="L24" s="100">
        <v>0</v>
      </c>
      <c r="M24" s="100">
        <v>0</v>
      </c>
      <c r="N24" s="98" t="s">
        <v>78</v>
      </c>
      <c r="O24" s="98" t="s">
        <v>63</v>
      </c>
    </row>
    <row r="25" spans="1:15" ht="3.95" customHeight="1" x14ac:dyDescent="0.2">
      <c r="C25" s="59"/>
      <c r="D25" s="59"/>
      <c r="E25" s="60"/>
      <c r="F25" s="60"/>
      <c r="G25" s="60"/>
      <c r="H25" s="75"/>
      <c r="I25" s="70"/>
      <c r="J25" s="60"/>
      <c r="K25" s="60"/>
      <c r="L25" s="60"/>
      <c r="M25" s="60"/>
      <c r="N25" s="47"/>
      <c r="O25" s="48"/>
    </row>
    <row r="26" spans="1:15" x14ac:dyDescent="0.2">
      <c r="C26" s="102"/>
      <c r="D26" s="102"/>
      <c r="E26" s="52">
        <f>SUM(E19:E24)</f>
        <v>132384.60999999999</v>
      </c>
      <c r="F26" s="52">
        <f>SUM(F19:F24)</f>
        <v>67755.34</v>
      </c>
      <c r="G26" s="61"/>
      <c r="H26" s="73"/>
      <c r="I26" s="44"/>
      <c r="J26" s="52">
        <f>SUM(J19:J24)</f>
        <v>103676</v>
      </c>
      <c r="K26" s="52">
        <f t="shared" ref="K26:M26" si="0">SUM(K19:K24)</f>
        <v>0</v>
      </c>
      <c r="L26" s="52">
        <f t="shared" si="0"/>
        <v>44214</v>
      </c>
      <c r="M26" s="52">
        <f t="shared" si="0"/>
        <v>0</v>
      </c>
      <c r="N26" s="49"/>
      <c r="O26" s="69"/>
    </row>
    <row r="27" spans="1:15" ht="3.95" customHeight="1" x14ac:dyDescent="0.2">
      <c r="C27" s="59"/>
      <c r="D27" s="59"/>
      <c r="E27" s="60"/>
      <c r="F27" s="60"/>
      <c r="G27" s="60"/>
      <c r="H27" s="75"/>
      <c r="I27" s="70"/>
      <c r="J27" s="60"/>
      <c r="K27" s="60"/>
      <c r="L27" s="60"/>
      <c r="M27" s="60"/>
      <c r="N27" s="47"/>
      <c r="O27" s="48"/>
    </row>
    <row r="28" spans="1:15" x14ac:dyDescent="0.2">
      <c r="C28" s="35"/>
      <c r="D28" s="71" t="s">
        <v>13</v>
      </c>
      <c r="E28" s="36">
        <f>SUM(E11+E17+E26)</f>
        <v>1993641.56</v>
      </c>
      <c r="F28" s="36">
        <f>SUM(F11+F17+F26)</f>
        <v>1101207.3400000001</v>
      </c>
      <c r="G28" s="34"/>
      <c r="H28" s="76"/>
      <c r="I28" s="33"/>
      <c r="J28" s="36">
        <f>SUM(J11+J17+J26)</f>
        <v>382760</v>
      </c>
      <c r="K28" s="36">
        <f>SUM(K11+K17+K26)</f>
        <v>1025171</v>
      </c>
      <c r="L28" s="36">
        <f>SUM(L11+L17+L26)</f>
        <v>567546</v>
      </c>
      <c r="M28" s="36">
        <f>SUM(M11+M17+M26)</f>
        <v>530800</v>
      </c>
      <c r="N28" s="38"/>
      <c r="O28" s="37"/>
    </row>
  </sheetData>
  <mergeCells count="9">
    <mergeCell ref="A4:A9"/>
    <mergeCell ref="B4:B9"/>
    <mergeCell ref="C11:D11"/>
    <mergeCell ref="C26:D26"/>
    <mergeCell ref="B13:B15"/>
    <mergeCell ref="A13:A15"/>
    <mergeCell ref="A19:A24"/>
    <mergeCell ref="B19:B24"/>
    <mergeCell ref="C17:D17"/>
  </mergeCells>
  <hyperlinks>
    <hyperlink ref="D4" r:id="rId1" xr:uid="{CD3EDB58-7A18-4F33-B90B-C7AA1D1C55E5}"/>
    <hyperlink ref="D6" r:id="rId2" xr:uid="{D5EFEE9D-2860-4032-988C-BB0CB05A6CA7}"/>
    <hyperlink ref="D9" r:id="rId3" xr:uid="{E09252AF-1CC5-409F-9156-36E82B9DCDEC}"/>
    <hyperlink ref="D7" r:id="rId4" xr:uid="{49A37898-B1C5-41FE-BB0D-2A3D4A7551E4}"/>
    <hyperlink ref="D8" r:id="rId5" xr:uid="{60CB14F1-0565-4C1B-B6C5-C62C103354D6}"/>
    <hyperlink ref="D13" r:id="rId6" xr:uid="{BCC553BE-726B-403B-BA2A-24284F9FC767}"/>
    <hyperlink ref="D14" r:id="rId7" xr:uid="{BADB9F81-8B20-43A0-80CE-C6C3AB7FCDC3}"/>
    <hyperlink ref="D15" r:id="rId8" xr:uid="{1235C83D-1E36-4B5D-BC83-C4F94025964D}"/>
    <hyperlink ref="D19" r:id="rId9" xr:uid="{78F555DC-483F-437C-B520-B92D56ED04E5}"/>
    <hyperlink ref="D20" r:id="rId10" xr:uid="{CE3208D9-8089-4A9E-A209-421041495C63}"/>
    <hyperlink ref="D21" r:id="rId11" xr:uid="{140E7B6D-9F6A-41EB-B844-69586FA55BD1}"/>
    <hyperlink ref="D22" r:id="rId12" xr:uid="{AFDB1254-340E-470D-9816-11BB9346F112}"/>
    <hyperlink ref="D23" r:id="rId13" xr:uid="{526EAF2C-7FB3-48E4-A263-F6B0EFD0D810}"/>
    <hyperlink ref="D24" r:id="rId14" xr:uid="{2CDB771B-3202-4CC3-AB8E-D41CCA47C8C6}"/>
    <hyperlink ref="D5" r:id="rId15" xr:uid="{89A28442-7907-4369-803B-4EE59304F5F7}"/>
  </hyperlinks>
  <pageMargins left="0.7" right="0.7" top="0.75" bottom="0.75" header="0.3" footer="0.3"/>
  <pageSetup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41854-3A94-42D9-B5AC-A64DE3F889B3}">
  <sheetPr codeName="Sheet2">
    <tabColor theme="0" tint="-0.499984740745262"/>
  </sheetPr>
  <dimension ref="A1:V18"/>
  <sheetViews>
    <sheetView zoomScale="90" zoomScaleNormal="90" workbookViewId="0">
      <selection activeCell="A18" sqref="A18"/>
    </sheetView>
  </sheetViews>
  <sheetFormatPr defaultRowHeight="15" x14ac:dyDescent="0.25"/>
  <cols>
    <col min="1" max="1" width="40.7109375" customWidth="1"/>
    <col min="2" max="19" width="8.42578125" style="2" customWidth="1"/>
    <col min="20" max="21" width="8.42578125" style="3" customWidth="1"/>
    <col min="22" max="22" width="12.85546875" style="3" customWidth="1"/>
  </cols>
  <sheetData>
    <row r="1" spans="1:22" s="11" customFormat="1" ht="32.450000000000003" customHeight="1" x14ac:dyDescent="0.2">
      <c r="A1" s="13" t="s">
        <v>8</v>
      </c>
      <c r="B1" s="65" t="s">
        <v>17</v>
      </c>
      <c r="C1" s="65" t="s">
        <v>18</v>
      </c>
      <c r="D1" s="65" t="s">
        <v>17</v>
      </c>
      <c r="E1" s="65" t="s">
        <v>18</v>
      </c>
      <c r="F1" s="65" t="s">
        <v>17</v>
      </c>
      <c r="G1" s="65" t="s">
        <v>18</v>
      </c>
      <c r="H1" s="65" t="s">
        <v>17</v>
      </c>
      <c r="I1" s="65" t="s">
        <v>18</v>
      </c>
      <c r="J1" s="65" t="s">
        <v>17</v>
      </c>
      <c r="K1" s="65" t="s">
        <v>18</v>
      </c>
      <c r="L1" s="65" t="s">
        <v>17</v>
      </c>
      <c r="M1" s="65" t="s">
        <v>18</v>
      </c>
      <c r="N1" s="65" t="s">
        <v>17</v>
      </c>
      <c r="O1" s="65" t="s">
        <v>18</v>
      </c>
      <c r="P1" s="65" t="s">
        <v>17</v>
      </c>
      <c r="Q1" s="65" t="s">
        <v>18</v>
      </c>
      <c r="R1" s="65" t="s">
        <v>17</v>
      </c>
      <c r="S1" s="65" t="s">
        <v>18</v>
      </c>
      <c r="T1" s="65" t="s">
        <v>17</v>
      </c>
      <c r="U1" s="65" t="s">
        <v>18</v>
      </c>
      <c r="V1" s="19"/>
    </row>
    <row r="2" spans="1:22" x14ac:dyDescent="0.25">
      <c r="A2" s="10" t="s">
        <v>7</v>
      </c>
      <c r="B2" s="4" t="s">
        <v>1</v>
      </c>
      <c r="C2" s="4"/>
      <c r="D2" s="5" t="s">
        <v>3</v>
      </c>
      <c r="E2" s="5"/>
      <c r="F2" s="6" t="s">
        <v>2</v>
      </c>
      <c r="G2" s="6"/>
      <c r="H2" s="7" t="s">
        <v>14</v>
      </c>
      <c r="I2" s="7"/>
      <c r="J2" s="8" t="s">
        <v>6</v>
      </c>
      <c r="K2" s="8"/>
      <c r="L2" s="9" t="s">
        <v>4</v>
      </c>
      <c r="M2" s="9"/>
      <c r="N2" s="14" t="s">
        <v>15</v>
      </c>
      <c r="O2" s="14"/>
      <c r="P2" s="39" t="s">
        <v>5</v>
      </c>
      <c r="Q2" s="39"/>
      <c r="R2" s="40" t="s">
        <v>16</v>
      </c>
      <c r="S2" s="62"/>
      <c r="T2" s="16" t="s">
        <v>0</v>
      </c>
      <c r="U2" s="16" t="s">
        <v>0</v>
      </c>
      <c r="V2" s="20"/>
    </row>
    <row r="3" spans="1:22" s="12" customFormat="1" ht="22.15" customHeight="1" x14ac:dyDescent="0.25">
      <c r="A3" s="21"/>
      <c r="B3" s="15"/>
      <c r="C3" s="63"/>
      <c r="D3" s="15"/>
      <c r="E3" s="63"/>
      <c r="F3" s="15"/>
      <c r="G3" s="63"/>
      <c r="H3" s="15"/>
      <c r="I3" s="63"/>
      <c r="J3" s="15"/>
      <c r="K3" s="63"/>
      <c r="L3" s="15"/>
      <c r="M3" s="63"/>
      <c r="N3" s="15"/>
      <c r="O3" s="63"/>
      <c r="P3" s="15"/>
      <c r="Q3" s="63"/>
      <c r="R3" s="15"/>
      <c r="S3" s="63"/>
      <c r="T3" s="17" t="e">
        <f>AVERAGE(B3,D3,F3,H3,J3,L3,N3,P3,R3)</f>
        <v>#DIV/0!</v>
      </c>
      <c r="U3" s="64" t="e">
        <f>AVERAGE(C3,E3,G3,I3,K3,M3,O3,Q3,S3)</f>
        <v>#DIV/0!</v>
      </c>
      <c r="V3" s="18"/>
    </row>
    <row r="4" spans="1:22" s="12" customFormat="1" ht="22.15" customHeight="1" x14ac:dyDescent="0.25">
      <c r="A4" s="21"/>
      <c r="B4" s="15"/>
      <c r="C4" s="63"/>
      <c r="D4" s="15"/>
      <c r="E4" s="63"/>
      <c r="F4" s="15"/>
      <c r="G4" s="63"/>
      <c r="H4" s="15"/>
      <c r="I4" s="63"/>
      <c r="J4" s="15"/>
      <c r="K4" s="63"/>
      <c r="L4" s="15"/>
      <c r="M4" s="63"/>
      <c r="N4" s="15"/>
      <c r="O4" s="63"/>
      <c r="P4" s="15"/>
      <c r="Q4" s="63"/>
      <c r="R4" s="15"/>
      <c r="S4" s="63"/>
      <c r="T4" s="17" t="e">
        <f t="shared" ref="T4:T18" si="0">AVERAGE(B4,D4,F4,H4,J4,L4,N4,P4,R4)</f>
        <v>#DIV/0!</v>
      </c>
      <c r="U4" s="64" t="e">
        <f t="shared" ref="U4:U18" si="1">AVERAGE(C4,E4,G4,I4,K4,M4,O4,Q4,S4)</f>
        <v>#DIV/0!</v>
      </c>
      <c r="V4" s="18"/>
    </row>
    <row r="5" spans="1:22" s="12" customFormat="1" ht="22.15" customHeight="1" x14ac:dyDescent="0.25">
      <c r="A5" s="21"/>
      <c r="B5" s="15"/>
      <c r="C5" s="63"/>
      <c r="D5" s="15"/>
      <c r="E5" s="63"/>
      <c r="F5" s="15"/>
      <c r="G5" s="63"/>
      <c r="H5" s="15"/>
      <c r="I5" s="63"/>
      <c r="J5" s="15"/>
      <c r="K5" s="63"/>
      <c r="L5" s="15"/>
      <c r="M5" s="63"/>
      <c r="N5" s="15"/>
      <c r="O5" s="63"/>
      <c r="P5" s="15"/>
      <c r="Q5" s="63"/>
      <c r="R5" s="15"/>
      <c r="S5" s="63"/>
      <c r="T5" s="17" t="e">
        <f t="shared" si="0"/>
        <v>#DIV/0!</v>
      </c>
      <c r="U5" s="64" t="e">
        <f t="shared" si="1"/>
        <v>#DIV/0!</v>
      </c>
      <c r="V5" s="18"/>
    </row>
    <row r="6" spans="1:22" s="12" customFormat="1" ht="22.15" customHeight="1" x14ac:dyDescent="0.25">
      <c r="A6" s="21"/>
      <c r="B6" s="15"/>
      <c r="C6" s="63"/>
      <c r="D6" s="15"/>
      <c r="E6" s="63"/>
      <c r="F6" s="15"/>
      <c r="G6" s="63"/>
      <c r="H6" s="15"/>
      <c r="I6" s="63"/>
      <c r="J6" s="15"/>
      <c r="K6" s="63"/>
      <c r="L6" s="15"/>
      <c r="M6" s="63"/>
      <c r="N6" s="15"/>
      <c r="O6" s="63"/>
      <c r="P6" s="15"/>
      <c r="Q6" s="63"/>
      <c r="R6" s="15"/>
      <c r="S6" s="63"/>
      <c r="T6" s="17" t="e">
        <f t="shared" si="0"/>
        <v>#DIV/0!</v>
      </c>
      <c r="U6" s="64" t="e">
        <f t="shared" si="1"/>
        <v>#DIV/0!</v>
      </c>
      <c r="V6" s="18"/>
    </row>
    <row r="7" spans="1:22" s="12" customFormat="1" ht="22.15" customHeight="1" x14ac:dyDescent="0.25">
      <c r="A7" s="21"/>
      <c r="B7" s="15"/>
      <c r="C7" s="63"/>
      <c r="D7" s="15"/>
      <c r="E7" s="63"/>
      <c r="F7" s="15"/>
      <c r="G7" s="63"/>
      <c r="H7" s="15"/>
      <c r="I7" s="63"/>
      <c r="J7" s="15"/>
      <c r="K7" s="63"/>
      <c r="L7" s="15"/>
      <c r="M7" s="63"/>
      <c r="N7" s="15"/>
      <c r="O7" s="63"/>
      <c r="P7" s="15"/>
      <c r="Q7" s="63"/>
      <c r="R7" s="15"/>
      <c r="S7" s="63"/>
      <c r="T7" s="17" t="e">
        <f t="shared" si="0"/>
        <v>#DIV/0!</v>
      </c>
      <c r="U7" s="64" t="e">
        <f t="shared" si="1"/>
        <v>#DIV/0!</v>
      </c>
      <c r="V7" s="18"/>
    </row>
    <row r="8" spans="1:22" s="12" customFormat="1" ht="22.15" customHeight="1" x14ac:dyDescent="0.25">
      <c r="A8" s="21"/>
      <c r="B8" s="15"/>
      <c r="C8" s="63"/>
      <c r="D8" s="15"/>
      <c r="E8" s="63"/>
      <c r="F8" s="15"/>
      <c r="G8" s="63"/>
      <c r="H8" s="15"/>
      <c r="I8" s="63"/>
      <c r="J8" s="15"/>
      <c r="K8" s="63"/>
      <c r="L8" s="15"/>
      <c r="M8" s="63"/>
      <c r="N8" s="15"/>
      <c r="O8" s="63"/>
      <c r="P8" s="15"/>
      <c r="Q8" s="63"/>
      <c r="R8" s="15"/>
      <c r="S8" s="63"/>
      <c r="T8" s="17" t="e">
        <f t="shared" si="0"/>
        <v>#DIV/0!</v>
      </c>
      <c r="U8" s="64" t="e">
        <f t="shared" si="1"/>
        <v>#DIV/0!</v>
      </c>
      <c r="V8" s="18"/>
    </row>
    <row r="9" spans="1:22" s="12" customFormat="1" ht="22.15" customHeight="1" x14ac:dyDescent="0.25">
      <c r="A9" s="21"/>
      <c r="B9" s="15"/>
      <c r="C9" s="63"/>
      <c r="D9" s="15"/>
      <c r="E9" s="63"/>
      <c r="F9" s="15"/>
      <c r="G9" s="63"/>
      <c r="H9" s="15"/>
      <c r="I9" s="63"/>
      <c r="J9" s="15"/>
      <c r="K9" s="63"/>
      <c r="L9" s="15"/>
      <c r="M9" s="63"/>
      <c r="N9" s="15"/>
      <c r="O9" s="63"/>
      <c r="P9" s="15"/>
      <c r="Q9" s="63"/>
      <c r="R9" s="15"/>
      <c r="S9" s="63"/>
      <c r="T9" s="17" t="e">
        <f t="shared" si="0"/>
        <v>#DIV/0!</v>
      </c>
      <c r="U9" s="64" t="e">
        <f t="shared" si="1"/>
        <v>#DIV/0!</v>
      </c>
      <c r="V9" s="18"/>
    </row>
    <row r="10" spans="1:22" s="12" customFormat="1" ht="22.15" customHeight="1" x14ac:dyDescent="0.25">
      <c r="A10" s="21"/>
      <c r="B10" s="15"/>
      <c r="C10" s="63"/>
      <c r="D10" s="15"/>
      <c r="E10" s="63"/>
      <c r="F10" s="15"/>
      <c r="G10" s="63"/>
      <c r="H10" s="15"/>
      <c r="I10" s="63"/>
      <c r="J10" s="15"/>
      <c r="K10" s="63"/>
      <c r="L10" s="15"/>
      <c r="M10" s="63"/>
      <c r="N10" s="15"/>
      <c r="O10" s="63"/>
      <c r="P10" s="15"/>
      <c r="Q10" s="63"/>
      <c r="R10" s="15"/>
      <c r="S10" s="63"/>
      <c r="T10" s="17" t="e">
        <f t="shared" si="0"/>
        <v>#DIV/0!</v>
      </c>
      <c r="U10" s="64" t="e">
        <f t="shared" si="1"/>
        <v>#DIV/0!</v>
      </c>
      <c r="V10" s="18"/>
    </row>
    <row r="11" spans="1:22" s="12" customFormat="1" ht="22.15" customHeight="1" x14ac:dyDescent="0.25">
      <c r="A11" s="21"/>
      <c r="B11" s="15"/>
      <c r="C11" s="63"/>
      <c r="D11" s="15"/>
      <c r="E11" s="63"/>
      <c r="F11" s="15"/>
      <c r="G11" s="63"/>
      <c r="H11" s="15"/>
      <c r="I11" s="63"/>
      <c r="J11" s="15"/>
      <c r="K11" s="63"/>
      <c r="L11" s="15"/>
      <c r="M11" s="63"/>
      <c r="N11" s="15"/>
      <c r="O11" s="63"/>
      <c r="P11" s="15"/>
      <c r="Q11" s="63"/>
      <c r="R11" s="15"/>
      <c r="S11" s="63"/>
      <c r="T11" s="17" t="e">
        <f t="shared" si="0"/>
        <v>#DIV/0!</v>
      </c>
      <c r="U11" s="64" t="e">
        <f t="shared" si="1"/>
        <v>#DIV/0!</v>
      </c>
      <c r="V11" s="18"/>
    </row>
    <row r="12" spans="1:22" s="12" customFormat="1" ht="22.15" customHeight="1" x14ac:dyDescent="0.25">
      <c r="A12" s="21"/>
      <c r="B12" s="15"/>
      <c r="C12" s="63"/>
      <c r="D12" s="15"/>
      <c r="E12" s="63"/>
      <c r="F12" s="15"/>
      <c r="G12" s="63"/>
      <c r="H12" s="15"/>
      <c r="I12" s="63"/>
      <c r="J12" s="15"/>
      <c r="K12" s="63"/>
      <c r="L12" s="15"/>
      <c r="M12" s="63"/>
      <c r="N12" s="15"/>
      <c r="O12" s="63"/>
      <c r="P12" s="15"/>
      <c r="Q12" s="63"/>
      <c r="R12" s="15"/>
      <c r="S12" s="63"/>
      <c r="T12" s="17" t="e">
        <f t="shared" si="0"/>
        <v>#DIV/0!</v>
      </c>
      <c r="U12" s="64" t="e">
        <f t="shared" si="1"/>
        <v>#DIV/0!</v>
      </c>
      <c r="V12" s="18"/>
    </row>
    <row r="13" spans="1:22" s="12" customFormat="1" ht="22.15" customHeight="1" x14ac:dyDescent="0.25">
      <c r="A13" s="21"/>
      <c r="B13" s="15"/>
      <c r="C13" s="63"/>
      <c r="D13" s="15"/>
      <c r="E13" s="63"/>
      <c r="F13" s="15"/>
      <c r="G13" s="63"/>
      <c r="H13" s="15"/>
      <c r="I13" s="63"/>
      <c r="J13" s="15"/>
      <c r="K13" s="63"/>
      <c r="L13" s="15"/>
      <c r="M13" s="63"/>
      <c r="N13" s="15"/>
      <c r="O13" s="63"/>
      <c r="P13" s="15"/>
      <c r="Q13" s="63"/>
      <c r="R13" s="15"/>
      <c r="S13" s="63"/>
      <c r="T13" s="17" t="e">
        <f t="shared" si="0"/>
        <v>#DIV/0!</v>
      </c>
      <c r="U13" s="64" t="e">
        <f t="shared" si="1"/>
        <v>#DIV/0!</v>
      </c>
      <c r="V13" s="18"/>
    </row>
    <row r="14" spans="1:22" s="12" customFormat="1" ht="22.15" customHeight="1" x14ac:dyDescent="0.25">
      <c r="A14" s="21"/>
      <c r="B14" s="15"/>
      <c r="C14" s="63"/>
      <c r="D14" s="15"/>
      <c r="E14" s="63"/>
      <c r="F14" s="15"/>
      <c r="G14" s="63"/>
      <c r="H14" s="15"/>
      <c r="I14" s="63"/>
      <c r="J14" s="15"/>
      <c r="K14" s="63"/>
      <c r="L14" s="15"/>
      <c r="M14" s="63"/>
      <c r="N14" s="15"/>
      <c r="O14" s="63"/>
      <c r="P14" s="15"/>
      <c r="Q14" s="63"/>
      <c r="R14" s="15"/>
      <c r="S14" s="63"/>
      <c r="T14" s="17" t="e">
        <f t="shared" si="0"/>
        <v>#DIV/0!</v>
      </c>
      <c r="U14" s="64" t="e">
        <f t="shared" si="1"/>
        <v>#DIV/0!</v>
      </c>
      <c r="V14" s="18"/>
    </row>
    <row r="15" spans="1:22" s="12" customFormat="1" ht="22.15" customHeight="1" x14ac:dyDescent="0.25">
      <c r="A15" s="21"/>
      <c r="B15" s="15"/>
      <c r="C15" s="63"/>
      <c r="D15" s="15"/>
      <c r="E15" s="63"/>
      <c r="F15" s="15"/>
      <c r="G15" s="63"/>
      <c r="H15" s="15"/>
      <c r="I15" s="63"/>
      <c r="J15" s="15"/>
      <c r="K15" s="63"/>
      <c r="L15" s="15"/>
      <c r="M15" s="63"/>
      <c r="N15" s="15"/>
      <c r="O15" s="63"/>
      <c r="P15" s="15"/>
      <c r="Q15" s="63"/>
      <c r="R15" s="15"/>
      <c r="S15" s="63"/>
      <c r="T15" s="17" t="e">
        <f t="shared" si="0"/>
        <v>#DIV/0!</v>
      </c>
      <c r="U15" s="64" t="e">
        <f t="shared" si="1"/>
        <v>#DIV/0!</v>
      </c>
      <c r="V15" s="18"/>
    </row>
    <row r="16" spans="1:22" s="12" customFormat="1" ht="22.15" customHeight="1" x14ac:dyDescent="0.25">
      <c r="A16" s="21"/>
      <c r="B16" s="15"/>
      <c r="C16" s="63"/>
      <c r="D16" s="15"/>
      <c r="E16" s="63"/>
      <c r="F16" s="15"/>
      <c r="G16" s="63"/>
      <c r="H16" s="15"/>
      <c r="I16" s="63"/>
      <c r="J16" s="15"/>
      <c r="K16" s="63"/>
      <c r="L16" s="15"/>
      <c r="M16" s="63"/>
      <c r="N16" s="15"/>
      <c r="O16" s="63"/>
      <c r="P16" s="15"/>
      <c r="Q16" s="63"/>
      <c r="R16" s="15"/>
      <c r="S16" s="63"/>
      <c r="T16" s="17" t="e">
        <f t="shared" si="0"/>
        <v>#DIV/0!</v>
      </c>
      <c r="U16" s="64" t="e">
        <f t="shared" si="1"/>
        <v>#DIV/0!</v>
      </c>
      <c r="V16" s="18"/>
    </row>
    <row r="17" spans="1:22" s="12" customFormat="1" ht="22.15" customHeight="1" x14ac:dyDescent="0.25">
      <c r="A17" s="21"/>
      <c r="B17" s="15"/>
      <c r="C17" s="63"/>
      <c r="D17" s="15"/>
      <c r="E17" s="63"/>
      <c r="F17" s="15"/>
      <c r="G17" s="63"/>
      <c r="H17" s="15"/>
      <c r="I17" s="63"/>
      <c r="J17" s="15"/>
      <c r="K17" s="63"/>
      <c r="L17" s="15"/>
      <c r="M17" s="63"/>
      <c r="N17" s="15"/>
      <c r="O17" s="63"/>
      <c r="P17" s="15"/>
      <c r="Q17" s="63"/>
      <c r="R17" s="15"/>
      <c r="S17" s="63"/>
      <c r="T17" s="17" t="e">
        <f t="shared" si="0"/>
        <v>#DIV/0!</v>
      </c>
      <c r="U17" s="64" t="e">
        <f t="shared" si="1"/>
        <v>#DIV/0!</v>
      </c>
      <c r="V17" s="18"/>
    </row>
    <row r="18" spans="1:22" s="12" customFormat="1" ht="22.15" customHeight="1" x14ac:dyDescent="0.25">
      <c r="A18" s="21"/>
      <c r="B18" s="15"/>
      <c r="C18" s="63"/>
      <c r="D18" s="15"/>
      <c r="E18" s="63"/>
      <c r="F18" s="15"/>
      <c r="G18" s="63"/>
      <c r="H18" s="15"/>
      <c r="I18" s="63"/>
      <c r="J18" s="15"/>
      <c r="K18" s="63"/>
      <c r="L18" s="15"/>
      <c r="M18" s="63"/>
      <c r="N18" s="15"/>
      <c r="O18" s="63"/>
      <c r="P18" s="15"/>
      <c r="Q18" s="63"/>
      <c r="R18" s="15"/>
      <c r="S18" s="63"/>
      <c r="T18" s="17" t="e">
        <f t="shared" si="0"/>
        <v>#DIV/0!</v>
      </c>
      <c r="U18" s="64" t="e">
        <f t="shared" si="1"/>
        <v>#DIV/0!</v>
      </c>
      <c r="V18" s="1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5DD87-0359-4B63-9B10-D6CC6A5C25C0}">
  <sheetPr codeName="Sheet3">
    <tabColor theme="0" tint="-0.499984740745262"/>
  </sheetPr>
  <dimension ref="A1:V18"/>
  <sheetViews>
    <sheetView zoomScale="90" zoomScaleNormal="90" workbookViewId="0">
      <selection activeCell="W8" sqref="W8"/>
    </sheetView>
  </sheetViews>
  <sheetFormatPr defaultRowHeight="15" x14ac:dyDescent="0.25"/>
  <cols>
    <col min="1" max="1" width="40.7109375" customWidth="1"/>
    <col min="2" max="19" width="8.42578125" style="2" customWidth="1"/>
    <col min="20" max="21" width="8.42578125" style="3" customWidth="1"/>
    <col min="22" max="22" width="12.85546875" style="3" customWidth="1"/>
  </cols>
  <sheetData>
    <row r="1" spans="1:22" s="11" customFormat="1" ht="32.450000000000003" customHeight="1" x14ac:dyDescent="0.2">
      <c r="A1" s="13" t="s">
        <v>8</v>
      </c>
      <c r="B1" s="68" t="s">
        <v>17</v>
      </c>
      <c r="C1" s="68" t="s">
        <v>18</v>
      </c>
      <c r="D1" s="68" t="s">
        <v>17</v>
      </c>
      <c r="E1" s="68" t="s">
        <v>18</v>
      </c>
      <c r="F1" s="67" t="s">
        <v>17</v>
      </c>
      <c r="G1" s="67" t="s">
        <v>18</v>
      </c>
      <c r="H1" s="66" t="s">
        <v>17</v>
      </c>
      <c r="I1" s="66" t="s">
        <v>18</v>
      </c>
      <c r="J1" s="68" t="s">
        <v>17</v>
      </c>
      <c r="K1" s="68" t="s">
        <v>18</v>
      </c>
      <c r="L1" s="68" t="s">
        <v>17</v>
      </c>
      <c r="M1" s="68" t="s">
        <v>18</v>
      </c>
      <c r="N1" s="68" t="s">
        <v>17</v>
      </c>
      <c r="O1" s="68" t="s">
        <v>18</v>
      </c>
      <c r="P1" s="68" t="s">
        <v>17</v>
      </c>
      <c r="Q1" s="68" t="s">
        <v>18</v>
      </c>
      <c r="R1" s="66" t="s">
        <v>17</v>
      </c>
      <c r="S1" s="66" t="s">
        <v>18</v>
      </c>
      <c r="T1" s="65" t="s">
        <v>17</v>
      </c>
      <c r="U1" s="65" t="s">
        <v>18</v>
      </c>
      <c r="V1" s="19"/>
    </row>
    <row r="2" spans="1:22" x14ac:dyDescent="0.25">
      <c r="A2" s="10" t="s">
        <v>7</v>
      </c>
      <c r="B2" s="4" t="s">
        <v>1</v>
      </c>
      <c r="C2" s="4"/>
      <c r="D2" s="5" t="s">
        <v>3</v>
      </c>
      <c r="E2" s="5"/>
      <c r="F2" s="6" t="s">
        <v>2</v>
      </c>
      <c r="G2" s="6"/>
      <c r="H2" s="7" t="s">
        <v>14</v>
      </c>
      <c r="I2" s="7"/>
      <c r="J2" s="8" t="s">
        <v>6</v>
      </c>
      <c r="K2" s="8"/>
      <c r="L2" s="9" t="s">
        <v>4</v>
      </c>
      <c r="M2" s="9"/>
      <c r="N2" s="14" t="s">
        <v>15</v>
      </c>
      <c r="O2" s="14"/>
      <c r="P2" s="39" t="s">
        <v>5</v>
      </c>
      <c r="Q2" s="39"/>
      <c r="R2" s="40" t="s">
        <v>16</v>
      </c>
      <c r="S2" s="62"/>
      <c r="T2" s="16" t="s">
        <v>0</v>
      </c>
      <c r="U2" s="16" t="s">
        <v>0</v>
      </c>
      <c r="V2" s="20"/>
    </row>
    <row r="3" spans="1:22" s="12" customFormat="1" ht="22.15" customHeight="1" x14ac:dyDescent="0.25">
      <c r="A3" s="21"/>
      <c r="B3" s="15"/>
      <c r="C3" s="63"/>
      <c r="D3" s="15"/>
      <c r="E3" s="63"/>
      <c r="F3" s="15"/>
      <c r="G3" s="63"/>
      <c r="H3" s="15"/>
      <c r="I3" s="63"/>
      <c r="J3" s="15"/>
      <c r="K3" s="63"/>
      <c r="L3" s="15"/>
      <c r="M3" s="63"/>
      <c r="N3" s="15"/>
      <c r="O3" s="63"/>
      <c r="P3" s="15"/>
      <c r="Q3" s="63"/>
      <c r="R3" s="15"/>
      <c r="S3" s="63"/>
      <c r="T3" s="17" t="e">
        <f>AVERAGE(B3,D3,F3,H3,J3,L3,N3,P3,R3)</f>
        <v>#DIV/0!</v>
      </c>
      <c r="U3" s="64" t="e">
        <f>AVERAGE(C3,E3,G3,I3,K3,M3,O3,Q3,S3)</f>
        <v>#DIV/0!</v>
      </c>
      <c r="V3" s="18"/>
    </row>
    <row r="4" spans="1:22" s="12" customFormat="1" ht="22.15" customHeight="1" x14ac:dyDescent="0.25">
      <c r="A4" s="21"/>
      <c r="B4" s="15"/>
      <c r="C4" s="63"/>
      <c r="D4" s="15"/>
      <c r="E4" s="63"/>
      <c r="F4" s="15"/>
      <c r="G4" s="63"/>
      <c r="H4" s="15"/>
      <c r="I4" s="63"/>
      <c r="J4" s="15"/>
      <c r="K4" s="63"/>
      <c r="L4" s="15"/>
      <c r="M4" s="63"/>
      <c r="N4" s="15"/>
      <c r="O4" s="63"/>
      <c r="P4" s="15"/>
      <c r="Q4" s="63"/>
      <c r="R4" s="15"/>
      <c r="S4" s="63"/>
      <c r="T4" s="17" t="e">
        <f t="shared" ref="T4:U18" si="0">AVERAGE(B4,D4,F4,H4,J4,L4,N4,P4,R4)</f>
        <v>#DIV/0!</v>
      </c>
      <c r="U4" s="64" t="e">
        <f t="shared" si="0"/>
        <v>#DIV/0!</v>
      </c>
      <c r="V4" s="18"/>
    </row>
    <row r="5" spans="1:22" s="12" customFormat="1" ht="22.15" customHeight="1" x14ac:dyDescent="0.25">
      <c r="A5" s="21"/>
      <c r="B5" s="15"/>
      <c r="C5" s="63"/>
      <c r="D5" s="15"/>
      <c r="E5" s="63"/>
      <c r="F5" s="15"/>
      <c r="G5" s="63"/>
      <c r="H5" s="15"/>
      <c r="I5" s="63"/>
      <c r="J5" s="15"/>
      <c r="K5" s="63"/>
      <c r="L5" s="15"/>
      <c r="M5" s="63"/>
      <c r="N5" s="15"/>
      <c r="O5" s="63"/>
      <c r="P5" s="15"/>
      <c r="Q5" s="63"/>
      <c r="R5" s="15"/>
      <c r="S5" s="63"/>
      <c r="T5" s="17" t="e">
        <f t="shared" si="0"/>
        <v>#DIV/0!</v>
      </c>
      <c r="U5" s="64" t="e">
        <f t="shared" si="0"/>
        <v>#DIV/0!</v>
      </c>
      <c r="V5" s="18"/>
    </row>
    <row r="6" spans="1:22" s="12" customFormat="1" ht="22.15" customHeight="1" x14ac:dyDescent="0.25">
      <c r="A6" s="21"/>
      <c r="B6" s="15"/>
      <c r="C6" s="63"/>
      <c r="D6" s="15"/>
      <c r="E6" s="63"/>
      <c r="F6" s="15"/>
      <c r="G6" s="63"/>
      <c r="H6" s="15"/>
      <c r="I6" s="63"/>
      <c r="J6" s="15"/>
      <c r="K6" s="63"/>
      <c r="L6" s="15"/>
      <c r="M6" s="63"/>
      <c r="N6" s="15"/>
      <c r="O6" s="63"/>
      <c r="P6" s="15"/>
      <c r="Q6" s="63"/>
      <c r="R6" s="15"/>
      <c r="S6" s="63"/>
      <c r="T6" s="17" t="e">
        <f t="shared" si="0"/>
        <v>#DIV/0!</v>
      </c>
      <c r="U6" s="64" t="e">
        <f t="shared" si="0"/>
        <v>#DIV/0!</v>
      </c>
      <c r="V6" s="18"/>
    </row>
    <row r="7" spans="1:22" s="12" customFormat="1" ht="22.15" customHeight="1" x14ac:dyDescent="0.25">
      <c r="A7" s="21"/>
      <c r="B7" s="15"/>
      <c r="C7" s="63"/>
      <c r="D7" s="15"/>
      <c r="E7" s="63"/>
      <c r="F7" s="15"/>
      <c r="G7" s="63"/>
      <c r="H7" s="15"/>
      <c r="I7" s="63"/>
      <c r="J7" s="15"/>
      <c r="K7" s="63"/>
      <c r="L7" s="15"/>
      <c r="M7" s="63"/>
      <c r="N7" s="15"/>
      <c r="O7" s="63"/>
      <c r="P7" s="15"/>
      <c r="Q7" s="63"/>
      <c r="R7" s="15"/>
      <c r="S7" s="63"/>
      <c r="T7" s="17" t="e">
        <f t="shared" si="0"/>
        <v>#DIV/0!</v>
      </c>
      <c r="U7" s="64" t="e">
        <f t="shared" si="0"/>
        <v>#DIV/0!</v>
      </c>
      <c r="V7" s="18"/>
    </row>
    <row r="8" spans="1:22" s="12" customFormat="1" ht="22.15" customHeight="1" x14ac:dyDescent="0.25">
      <c r="A8" s="21"/>
      <c r="B8" s="15"/>
      <c r="C8" s="63"/>
      <c r="D8" s="15"/>
      <c r="E8" s="63"/>
      <c r="F8" s="15"/>
      <c r="G8" s="63"/>
      <c r="H8" s="15"/>
      <c r="I8" s="63"/>
      <c r="J8" s="15"/>
      <c r="K8" s="63"/>
      <c r="L8" s="15"/>
      <c r="M8" s="63"/>
      <c r="N8" s="15"/>
      <c r="O8" s="63"/>
      <c r="P8" s="15"/>
      <c r="Q8" s="63"/>
      <c r="R8" s="15"/>
      <c r="S8" s="63"/>
      <c r="T8" s="17" t="e">
        <f t="shared" si="0"/>
        <v>#DIV/0!</v>
      </c>
      <c r="U8" s="64" t="e">
        <f t="shared" si="0"/>
        <v>#DIV/0!</v>
      </c>
      <c r="V8" s="18"/>
    </row>
    <row r="9" spans="1:22" s="12" customFormat="1" ht="22.15" customHeight="1" x14ac:dyDescent="0.25">
      <c r="A9" s="21"/>
      <c r="B9" s="15"/>
      <c r="C9" s="63"/>
      <c r="D9" s="15"/>
      <c r="E9" s="63"/>
      <c r="F9" s="15"/>
      <c r="G9" s="63"/>
      <c r="H9" s="15"/>
      <c r="I9" s="63"/>
      <c r="J9" s="15"/>
      <c r="K9" s="63"/>
      <c r="L9" s="15"/>
      <c r="M9" s="63"/>
      <c r="N9" s="15"/>
      <c r="O9" s="63"/>
      <c r="P9" s="15"/>
      <c r="Q9" s="63"/>
      <c r="R9" s="15"/>
      <c r="S9" s="63"/>
      <c r="T9" s="17" t="e">
        <f t="shared" si="0"/>
        <v>#DIV/0!</v>
      </c>
      <c r="U9" s="64" t="e">
        <f t="shared" si="0"/>
        <v>#DIV/0!</v>
      </c>
      <c r="V9" s="18"/>
    </row>
    <row r="10" spans="1:22" s="12" customFormat="1" ht="22.15" customHeight="1" x14ac:dyDescent="0.25">
      <c r="A10" s="21"/>
      <c r="B10" s="15"/>
      <c r="C10" s="63"/>
      <c r="D10" s="15"/>
      <c r="E10" s="63"/>
      <c r="F10" s="15"/>
      <c r="G10" s="63"/>
      <c r="H10" s="15"/>
      <c r="I10" s="63"/>
      <c r="J10" s="15"/>
      <c r="K10" s="63"/>
      <c r="L10" s="15"/>
      <c r="M10" s="63"/>
      <c r="N10" s="15"/>
      <c r="O10" s="63"/>
      <c r="P10" s="15"/>
      <c r="Q10" s="63"/>
      <c r="R10" s="15"/>
      <c r="S10" s="63"/>
      <c r="T10" s="17" t="e">
        <f t="shared" si="0"/>
        <v>#DIV/0!</v>
      </c>
      <c r="U10" s="64" t="e">
        <f t="shared" si="0"/>
        <v>#DIV/0!</v>
      </c>
      <c r="V10" s="18"/>
    </row>
    <row r="11" spans="1:22" s="12" customFormat="1" ht="22.15" customHeight="1" x14ac:dyDescent="0.25">
      <c r="A11" s="21"/>
      <c r="B11" s="15"/>
      <c r="C11" s="63"/>
      <c r="D11" s="15"/>
      <c r="E11" s="63"/>
      <c r="F11" s="15"/>
      <c r="G11" s="63"/>
      <c r="H11" s="15"/>
      <c r="I11" s="63"/>
      <c r="J11" s="15"/>
      <c r="K11" s="63"/>
      <c r="L11" s="15"/>
      <c r="M11" s="63"/>
      <c r="N11" s="15"/>
      <c r="O11" s="63"/>
      <c r="P11" s="15"/>
      <c r="Q11" s="63"/>
      <c r="R11" s="15"/>
      <c r="S11" s="63"/>
      <c r="T11" s="17" t="e">
        <f t="shared" si="0"/>
        <v>#DIV/0!</v>
      </c>
      <c r="U11" s="64" t="e">
        <f t="shared" si="0"/>
        <v>#DIV/0!</v>
      </c>
      <c r="V11" s="18"/>
    </row>
    <row r="12" spans="1:22" s="12" customFormat="1" ht="22.15" customHeight="1" x14ac:dyDescent="0.25">
      <c r="A12" s="21"/>
      <c r="B12" s="15"/>
      <c r="C12" s="63"/>
      <c r="D12" s="15"/>
      <c r="E12" s="63"/>
      <c r="F12" s="15"/>
      <c r="G12" s="63"/>
      <c r="H12" s="15"/>
      <c r="I12" s="63"/>
      <c r="J12" s="15"/>
      <c r="K12" s="63"/>
      <c r="L12" s="15"/>
      <c r="M12" s="63"/>
      <c r="N12" s="15"/>
      <c r="O12" s="63"/>
      <c r="P12" s="15"/>
      <c r="Q12" s="63"/>
      <c r="R12" s="15"/>
      <c r="S12" s="63"/>
      <c r="T12" s="17" t="e">
        <f t="shared" si="0"/>
        <v>#DIV/0!</v>
      </c>
      <c r="U12" s="64" t="e">
        <f t="shared" si="0"/>
        <v>#DIV/0!</v>
      </c>
      <c r="V12" s="18"/>
    </row>
    <row r="13" spans="1:22" s="12" customFormat="1" ht="22.15" customHeight="1" x14ac:dyDescent="0.25">
      <c r="A13" s="21"/>
      <c r="B13" s="15"/>
      <c r="C13" s="63"/>
      <c r="D13" s="15"/>
      <c r="E13" s="63"/>
      <c r="F13" s="15"/>
      <c r="G13" s="63"/>
      <c r="H13" s="15"/>
      <c r="I13" s="63"/>
      <c r="J13" s="15"/>
      <c r="K13" s="63"/>
      <c r="L13" s="15"/>
      <c r="M13" s="63"/>
      <c r="N13" s="15"/>
      <c r="O13" s="63"/>
      <c r="P13" s="15"/>
      <c r="Q13" s="63"/>
      <c r="R13" s="15"/>
      <c r="S13" s="63"/>
      <c r="T13" s="17" t="e">
        <f t="shared" si="0"/>
        <v>#DIV/0!</v>
      </c>
      <c r="U13" s="64" t="e">
        <f t="shared" si="0"/>
        <v>#DIV/0!</v>
      </c>
      <c r="V13" s="18"/>
    </row>
    <row r="14" spans="1:22" s="12" customFormat="1" ht="22.15" customHeight="1" x14ac:dyDescent="0.25">
      <c r="A14" s="21"/>
      <c r="B14" s="15"/>
      <c r="C14" s="63"/>
      <c r="D14" s="15"/>
      <c r="E14" s="63"/>
      <c r="F14" s="15"/>
      <c r="G14" s="63"/>
      <c r="H14" s="15"/>
      <c r="I14" s="63"/>
      <c r="J14" s="15"/>
      <c r="K14" s="63"/>
      <c r="L14" s="15"/>
      <c r="M14" s="63"/>
      <c r="N14" s="15"/>
      <c r="O14" s="63"/>
      <c r="P14" s="15"/>
      <c r="Q14" s="63"/>
      <c r="R14" s="15"/>
      <c r="S14" s="63"/>
      <c r="T14" s="17" t="e">
        <f t="shared" si="0"/>
        <v>#DIV/0!</v>
      </c>
      <c r="U14" s="64" t="e">
        <f t="shared" si="0"/>
        <v>#DIV/0!</v>
      </c>
      <c r="V14" s="18"/>
    </row>
    <row r="15" spans="1:22" s="12" customFormat="1" ht="22.15" customHeight="1" x14ac:dyDescent="0.25">
      <c r="A15" s="21"/>
      <c r="B15" s="15"/>
      <c r="C15" s="63"/>
      <c r="D15" s="15"/>
      <c r="E15" s="63"/>
      <c r="F15" s="15"/>
      <c r="G15" s="63"/>
      <c r="H15" s="15"/>
      <c r="I15" s="63"/>
      <c r="J15" s="15"/>
      <c r="K15" s="63"/>
      <c r="L15" s="15"/>
      <c r="M15" s="63"/>
      <c r="N15" s="15"/>
      <c r="O15" s="63"/>
      <c r="P15" s="15"/>
      <c r="Q15" s="63"/>
      <c r="R15" s="15"/>
      <c r="S15" s="63"/>
      <c r="T15" s="17" t="e">
        <f t="shared" si="0"/>
        <v>#DIV/0!</v>
      </c>
      <c r="U15" s="64" t="e">
        <f t="shared" si="0"/>
        <v>#DIV/0!</v>
      </c>
      <c r="V15" s="18"/>
    </row>
    <row r="16" spans="1:22" s="12" customFormat="1" ht="22.15" customHeight="1" x14ac:dyDescent="0.25">
      <c r="A16" s="21"/>
      <c r="B16" s="15"/>
      <c r="C16" s="63"/>
      <c r="D16" s="15"/>
      <c r="E16" s="63"/>
      <c r="F16" s="15"/>
      <c r="G16" s="63"/>
      <c r="H16" s="15"/>
      <c r="I16" s="63"/>
      <c r="J16" s="15"/>
      <c r="K16" s="63"/>
      <c r="L16" s="15"/>
      <c r="M16" s="63"/>
      <c r="N16" s="15"/>
      <c r="O16" s="63"/>
      <c r="P16" s="15"/>
      <c r="Q16" s="63"/>
      <c r="R16" s="15"/>
      <c r="S16" s="63"/>
      <c r="T16" s="17" t="e">
        <f t="shared" si="0"/>
        <v>#DIV/0!</v>
      </c>
      <c r="U16" s="64" t="e">
        <f t="shared" si="0"/>
        <v>#DIV/0!</v>
      </c>
      <c r="V16" s="18"/>
    </row>
    <row r="17" spans="1:22" s="12" customFormat="1" ht="22.15" customHeight="1" x14ac:dyDescent="0.25">
      <c r="A17" s="21"/>
      <c r="B17" s="15"/>
      <c r="C17" s="63"/>
      <c r="D17" s="15"/>
      <c r="E17" s="63"/>
      <c r="F17" s="15"/>
      <c r="G17" s="63"/>
      <c r="H17" s="15"/>
      <c r="I17" s="63"/>
      <c r="J17" s="15"/>
      <c r="K17" s="63"/>
      <c r="L17" s="15"/>
      <c r="M17" s="63"/>
      <c r="N17" s="15"/>
      <c r="O17" s="63"/>
      <c r="P17" s="15"/>
      <c r="Q17" s="63"/>
      <c r="R17" s="15"/>
      <c r="S17" s="63"/>
      <c r="T17" s="17" t="e">
        <f t="shared" si="0"/>
        <v>#DIV/0!</v>
      </c>
      <c r="U17" s="64" t="e">
        <f t="shared" si="0"/>
        <v>#DIV/0!</v>
      </c>
      <c r="V17" s="18"/>
    </row>
    <row r="18" spans="1:22" s="12" customFormat="1" ht="22.15" customHeight="1" x14ac:dyDescent="0.25">
      <c r="A18" s="21"/>
      <c r="B18" s="15"/>
      <c r="C18" s="63"/>
      <c r="D18" s="15"/>
      <c r="E18" s="63"/>
      <c r="F18" s="15"/>
      <c r="G18" s="63"/>
      <c r="H18" s="15"/>
      <c r="I18" s="63"/>
      <c r="J18" s="15"/>
      <c r="K18" s="63"/>
      <c r="L18" s="15"/>
      <c r="M18" s="63"/>
      <c r="N18" s="15"/>
      <c r="O18" s="63"/>
      <c r="P18" s="15"/>
      <c r="Q18" s="63"/>
      <c r="R18" s="15"/>
      <c r="S18" s="63"/>
      <c r="T18" s="17" t="e">
        <f t="shared" si="0"/>
        <v>#DIV/0!</v>
      </c>
      <c r="U18" s="64" t="e">
        <f t="shared" si="0"/>
        <v>#DIV/0!</v>
      </c>
      <c r="V18" s="18"/>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492FB-01B7-4DDB-ABC1-A21EF8E7052A}">
  <sheetPr codeName="Sheet4">
    <tabColor theme="0" tint="-0.499984740745262"/>
  </sheetPr>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AgencyReviewSummary</vt:lpstr>
      <vt:lpstr>GeneralFocus</vt:lpstr>
      <vt:lpstr>MiniGrant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Ockey</dc:creator>
  <cp:lastModifiedBy>Ockey, Mark</cp:lastModifiedBy>
  <dcterms:created xsi:type="dcterms:W3CDTF">2021-11-17T14:56:21Z</dcterms:created>
  <dcterms:modified xsi:type="dcterms:W3CDTF">2024-05-07T19:56:26Z</dcterms:modified>
</cp:coreProperties>
</file>