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Z:\Water\PWSUB\Documents\LCR\"/>
    </mc:Choice>
  </mc:AlternateContent>
  <xr:revisionPtr revIDLastSave="0" documentId="8_{93E11CA3-2270-48A1-97BC-4DFECF209F8B}" xr6:coauthVersionLast="47" xr6:coauthVersionMax="47" xr10:uidLastSave="{00000000-0000-0000-0000-000000000000}"/>
  <bookViews>
    <workbookView xWindow="-120" yWindow="-120" windowWidth="29040" windowHeight="15720" xr2:uid="{2D544E63-B8E6-4818-A3D6-402950FFC4F5}"/>
  </bookViews>
  <sheets>
    <sheet name="Instructions" sheetId="6" r:id="rId1"/>
    <sheet name="SHEET 1" sheetId="9" r:id="rId2"/>
    <sheet name="SHEET 2" sheetId="12" r:id="rId3"/>
    <sheet name="SHEET 3" sheetId="5" r:id="rId4"/>
    <sheet name="SHEET 4" sheetId="4" r:id="rId5"/>
    <sheet name="Record of Participation" sheetId="16" r:id="rId6"/>
  </sheets>
  <definedNames>
    <definedName name="Contact_outco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 i="16" l="1"/>
  <c r="X5" i="16"/>
  <c r="X6" i="16"/>
  <c r="X7" i="16"/>
  <c r="X8" i="16"/>
  <c r="X9" i="16"/>
  <c r="X10" i="16"/>
  <c r="X11" i="16"/>
  <c r="X12" i="16"/>
  <c r="X13" i="16"/>
  <c r="X14" i="16"/>
  <c r="X15" i="16"/>
  <c r="X16" i="16"/>
  <c r="X17" i="16"/>
  <c r="X18" i="16"/>
  <c r="X19" i="16"/>
  <c r="X20" i="16"/>
  <c r="X21" i="16"/>
  <c r="X22" i="16"/>
  <c r="X23" i="16"/>
  <c r="X24" i="16"/>
  <c r="X25" i="16"/>
  <c r="X26" i="16"/>
  <c r="X27" i="16"/>
  <c r="X28" i="16"/>
  <c r="X29" i="16"/>
  <c r="X30" i="16"/>
  <c r="X31" i="16"/>
  <c r="X32" i="16"/>
  <c r="X33" i="16"/>
  <c r="X34" i="16"/>
  <c r="X35" i="16"/>
  <c r="X36" i="16"/>
  <c r="X37" i="16"/>
  <c r="X38" i="16"/>
  <c r="X39" i="16"/>
  <c r="X40" i="16"/>
  <c r="X41" i="16"/>
  <c r="X42" i="16"/>
  <c r="X43" i="16"/>
  <c r="X44" i="16"/>
  <c r="X45" i="16"/>
  <c r="X46" i="16"/>
  <c r="X47" i="16"/>
  <c r="X48" i="16"/>
  <c r="X49" i="16"/>
  <c r="X50" i="16"/>
  <c r="X51" i="16"/>
  <c r="X52" i="16"/>
  <c r="X53" i="16"/>
  <c r="X54" i="16"/>
  <c r="X55" i="16"/>
  <c r="X56" i="16"/>
  <c r="X57" i="16"/>
  <c r="X58" i="16"/>
  <c r="X59" i="16"/>
  <c r="X60" i="16"/>
  <c r="X61" i="16"/>
  <c r="X62" i="16"/>
  <c r="X63" i="16"/>
  <c r="X64" i="16"/>
  <c r="X65" i="16"/>
  <c r="X66" i="16"/>
  <c r="X67" i="16"/>
  <c r="X68" i="16"/>
  <c r="X69" i="16"/>
  <c r="X70" i="16"/>
  <c r="X71" i="16"/>
  <c r="X72" i="16"/>
  <c r="X73" i="16"/>
  <c r="X74" i="16"/>
  <c r="X75" i="16"/>
  <c r="X76" i="16"/>
  <c r="X77" i="16"/>
  <c r="X78" i="16"/>
  <c r="X79" i="16"/>
  <c r="X80" i="16"/>
  <c r="X81" i="16"/>
  <c r="X82" i="16"/>
  <c r="X83" i="16"/>
  <c r="X84" i="16"/>
  <c r="X85" i="16"/>
  <c r="X86" i="16"/>
  <c r="X87" i="16"/>
  <c r="X88" i="16"/>
  <c r="X89" i="16"/>
  <c r="X90" i="16"/>
  <c r="X91" i="16"/>
  <c r="X92" i="16"/>
  <c r="X93" i="16"/>
  <c r="X94" i="16"/>
  <c r="X95" i="16"/>
  <c r="X96" i="16"/>
  <c r="X97" i="16"/>
  <c r="X98" i="16"/>
  <c r="X99" i="16"/>
  <c r="X100" i="16"/>
  <c r="X101" i="16"/>
  <c r="X102" i="16"/>
  <c r="R4" i="16"/>
  <c r="R5" i="16"/>
  <c r="R6" i="16"/>
  <c r="R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3" i="16"/>
  <c r="X3" i="16"/>
  <c r="L102" i="16" l="1"/>
  <c r="D102" i="16" s="1"/>
  <c r="L101" i="16"/>
  <c r="D101" i="16" s="1"/>
  <c r="L100" i="16"/>
  <c r="D100" i="16" s="1"/>
  <c r="L99" i="16"/>
  <c r="D99" i="16" s="1"/>
  <c r="L98" i="16"/>
  <c r="D98" i="16" s="1"/>
  <c r="L97" i="16"/>
  <c r="D97" i="16" s="1"/>
  <c r="L96" i="16"/>
  <c r="D96" i="16" s="1"/>
  <c r="L95" i="16"/>
  <c r="D95" i="16" s="1"/>
  <c r="L94" i="16"/>
  <c r="D94" i="16" s="1"/>
  <c r="L93" i="16"/>
  <c r="D93" i="16" s="1"/>
  <c r="L92" i="16"/>
  <c r="D92" i="16" s="1"/>
  <c r="L91" i="16"/>
  <c r="D91" i="16" s="1"/>
  <c r="L90" i="16"/>
  <c r="D90" i="16" s="1"/>
  <c r="L89" i="16"/>
  <c r="D89" i="16" s="1"/>
  <c r="L88" i="16"/>
  <c r="D88" i="16" s="1"/>
  <c r="L87" i="16"/>
  <c r="D87" i="16" s="1"/>
  <c r="L86" i="16"/>
  <c r="D86" i="16" s="1"/>
  <c r="L85" i="16"/>
  <c r="D85" i="16" s="1"/>
  <c r="L84" i="16"/>
  <c r="D84" i="16" s="1"/>
  <c r="L83" i="16"/>
  <c r="D83" i="16" s="1"/>
  <c r="L82" i="16"/>
  <c r="D82" i="16" s="1"/>
  <c r="L81" i="16"/>
  <c r="D81" i="16" s="1"/>
  <c r="L80" i="16"/>
  <c r="D80" i="16" s="1"/>
  <c r="L79" i="16"/>
  <c r="D79" i="16" s="1"/>
  <c r="L78" i="16"/>
  <c r="D78" i="16" s="1"/>
  <c r="L77" i="16"/>
  <c r="D77" i="16" s="1"/>
  <c r="L76" i="16"/>
  <c r="D76" i="16" s="1"/>
  <c r="L75" i="16"/>
  <c r="D75" i="16" s="1"/>
  <c r="L74" i="16"/>
  <c r="D74" i="16" s="1"/>
  <c r="L73" i="16"/>
  <c r="D73" i="16" s="1"/>
  <c r="L72" i="16"/>
  <c r="D72" i="16" s="1"/>
  <c r="L71" i="16"/>
  <c r="D71" i="16" s="1"/>
  <c r="L70" i="16"/>
  <c r="D70" i="16" s="1"/>
  <c r="L69" i="16"/>
  <c r="D69" i="16" s="1"/>
  <c r="L68" i="16"/>
  <c r="D68" i="16" s="1"/>
  <c r="L67" i="16"/>
  <c r="D67" i="16" s="1"/>
  <c r="L66" i="16"/>
  <c r="D66" i="16" s="1"/>
  <c r="L65" i="16"/>
  <c r="D65" i="16" s="1"/>
  <c r="L64" i="16"/>
  <c r="D64" i="16" s="1"/>
  <c r="L63" i="16"/>
  <c r="D63" i="16" s="1"/>
  <c r="L62" i="16"/>
  <c r="D62" i="16" s="1"/>
  <c r="L61" i="16"/>
  <c r="D61" i="16" s="1"/>
  <c r="L60" i="16"/>
  <c r="D60" i="16" s="1"/>
  <c r="L59" i="16"/>
  <c r="D59" i="16" s="1"/>
  <c r="L58" i="16"/>
  <c r="D58" i="16" s="1"/>
  <c r="L57" i="16"/>
  <c r="D57" i="16" s="1"/>
  <c r="L56" i="16"/>
  <c r="D56" i="16" s="1"/>
  <c r="L55" i="16"/>
  <c r="D55" i="16" s="1"/>
  <c r="L54" i="16"/>
  <c r="D54" i="16" s="1"/>
  <c r="L53" i="16"/>
  <c r="D53" i="16" s="1"/>
  <c r="L52" i="16"/>
  <c r="D52" i="16" s="1"/>
  <c r="L51" i="16"/>
  <c r="D51" i="16" s="1"/>
  <c r="L50" i="16"/>
  <c r="D50" i="16" s="1"/>
  <c r="L49" i="16"/>
  <c r="D49" i="16" s="1"/>
  <c r="L48" i="16"/>
  <c r="D48" i="16" s="1"/>
  <c r="L47" i="16"/>
  <c r="D47" i="16" s="1"/>
  <c r="L46" i="16"/>
  <c r="D46" i="16" s="1"/>
  <c r="L45" i="16"/>
  <c r="D45" i="16" s="1"/>
  <c r="L44" i="16"/>
  <c r="D44" i="16" s="1"/>
  <c r="L43" i="16"/>
  <c r="D43" i="16" s="1"/>
  <c r="L42" i="16"/>
  <c r="D42" i="16" s="1"/>
  <c r="L41" i="16"/>
  <c r="D41" i="16" s="1"/>
  <c r="L40" i="16"/>
  <c r="D40" i="16" s="1"/>
  <c r="L39" i="16"/>
  <c r="D39" i="16" s="1"/>
  <c r="L38" i="16"/>
  <c r="D38" i="16" s="1"/>
  <c r="L37" i="16"/>
  <c r="D37" i="16" s="1"/>
  <c r="L36" i="16"/>
  <c r="D36" i="16" s="1"/>
  <c r="L35" i="16"/>
  <c r="D35" i="16" s="1"/>
  <c r="L34" i="16"/>
  <c r="D34" i="16" s="1"/>
  <c r="L33" i="16"/>
  <c r="D33" i="16" s="1"/>
  <c r="L32" i="16"/>
  <c r="D32" i="16" s="1"/>
  <c r="L31" i="16"/>
  <c r="D31" i="16" s="1"/>
  <c r="L30" i="16"/>
  <c r="D30" i="16" s="1"/>
  <c r="L29" i="16"/>
  <c r="D29" i="16" s="1"/>
  <c r="L28" i="16"/>
  <c r="D28" i="16" s="1"/>
  <c r="L27" i="16"/>
  <c r="D27" i="16" s="1"/>
  <c r="L26" i="16"/>
  <c r="D26" i="16" s="1"/>
  <c r="L25" i="16"/>
  <c r="D25" i="16" s="1"/>
  <c r="L24" i="16"/>
  <c r="D24" i="16" s="1"/>
  <c r="L23" i="16"/>
  <c r="D23" i="16" s="1"/>
  <c r="L22" i="16"/>
  <c r="D22" i="16" s="1"/>
  <c r="L21" i="16"/>
  <c r="D21" i="16" s="1"/>
  <c r="L20" i="16"/>
  <c r="D20" i="16" s="1"/>
  <c r="L19" i="16"/>
  <c r="D19" i="16" s="1"/>
  <c r="L18" i="16"/>
  <c r="D18" i="16" s="1"/>
  <c r="L17" i="16"/>
  <c r="D17" i="16" s="1"/>
  <c r="L16" i="16"/>
  <c r="D16" i="16" s="1"/>
  <c r="L15" i="16"/>
  <c r="D15" i="16" s="1"/>
  <c r="L14" i="16"/>
  <c r="D14" i="16" s="1"/>
  <c r="L13" i="16"/>
  <c r="D13" i="16" s="1"/>
  <c r="L12" i="16"/>
  <c r="D12" i="16" s="1"/>
  <c r="L11" i="16"/>
  <c r="D11" i="16" s="1"/>
  <c r="L10" i="16"/>
  <c r="D10" i="16" s="1"/>
  <c r="L9" i="16"/>
  <c r="D9" i="16" s="1"/>
  <c r="L8" i="16"/>
  <c r="D8" i="16" s="1"/>
  <c r="L7" i="16"/>
  <c r="D7" i="16" s="1"/>
  <c r="L6" i="16"/>
  <c r="D6" i="16" s="1"/>
  <c r="L5" i="16"/>
  <c r="D5" i="16" s="1"/>
  <c r="L4" i="16"/>
  <c r="D4" i="16" s="1"/>
  <c r="C76" i="5"/>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2"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AD2" i="5"/>
  <c r="AC3" i="5"/>
  <c r="AC4" i="5"/>
  <c r="AC5" i="5"/>
  <c r="AC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2" i="5"/>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AA41" i="5"/>
  <c r="AA42" i="5"/>
  <c r="AA43" i="5"/>
  <c r="AA44" i="5"/>
  <c r="AA45" i="5"/>
  <c r="AA46" i="5"/>
  <c r="AA47" i="5"/>
  <c r="AA48" i="5"/>
  <c r="AA49" i="5"/>
  <c r="AA50" i="5"/>
  <c r="AA51" i="5"/>
  <c r="AA52" i="5"/>
  <c r="AA53" i="5"/>
  <c r="AA54" i="5"/>
  <c r="AA55" i="5"/>
  <c r="AA56" i="5"/>
  <c r="AA57" i="5"/>
  <c r="AA58" i="5"/>
  <c r="AA59" i="5"/>
  <c r="AA60" i="5"/>
  <c r="AA61" i="5"/>
  <c r="AA62" i="5"/>
  <c r="AA63" i="5"/>
  <c r="AA64" i="5"/>
  <c r="AA65" i="5"/>
  <c r="AA66" i="5"/>
  <c r="AA67" i="5"/>
  <c r="AA68" i="5"/>
  <c r="AA69" i="5"/>
  <c r="AA70" i="5"/>
  <c r="AA71" i="5"/>
  <c r="AA72" i="5"/>
  <c r="AA73" i="5"/>
  <c r="AA74" i="5"/>
  <c r="AA75" i="5"/>
  <c r="AA76" i="5"/>
  <c r="AA77" i="5"/>
  <c r="AA78" i="5"/>
  <c r="AA79" i="5"/>
  <c r="AA80" i="5"/>
  <c r="AA81" i="5"/>
  <c r="AA82" i="5"/>
  <c r="AA83" i="5"/>
  <c r="AA84" i="5"/>
  <c r="AA85" i="5"/>
  <c r="AA86" i="5"/>
  <c r="AA87" i="5"/>
  <c r="AA88" i="5"/>
  <c r="AA89" i="5"/>
  <c r="AA90" i="5"/>
  <c r="AA91" i="5"/>
  <c r="AA92" i="5"/>
  <c r="AA93" i="5"/>
  <c r="AA94" i="5"/>
  <c r="AA95" i="5"/>
  <c r="AA96" i="5"/>
  <c r="AA97" i="5"/>
  <c r="AA98" i="5"/>
  <c r="AA99" i="5"/>
  <c r="AA100" i="5"/>
  <c r="AA101" i="5"/>
  <c r="AA2" i="5"/>
  <c r="Z3" i="5"/>
  <c r="Z4" i="5"/>
  <c r="Z5" i="5"/>
  <c r="Z6" i="5"/>
  <c r="Z7" i="5"/>
  <c r="Z8" i="5"/>
  <c r="Z9" i="5"/>
  <c r="Z10" i="5"/>
  <c r="Z11" i="5"/>
  <c r="Z12" i="5"/>
  <c r="Z13" i="5"/>
  <c r="Z14"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Z61" i="5"/>
  <c r="Z62" i="5"/>
  <c r="Z63" i="5"/>
  <c r="Z64" i="5"/>
  <c r="Z65" i="5"/>
  <c r="Z66" i="5"/>
  <c r="Z67" i="5"/>
  <c r="Z68" i="5"/>
  <c r="Z69" i="5"/>
  <c r="Z70" i="5"/>
  <c r="Z71" i="5"/>
  <c r="Z72" i="5"/>
  <c r="Z73" i="5"/>
  <c r="Z74" i="5"/>
  <c r="Z75" i="5"/>
  <c r="Z76" i="5"/>
  <c r="Z77" i="5"/>
  <c r="Z78" i="5"/>
  <c r="Z79" i="5"/>
  <c r="Z80" i="5"/>
  <c r="Z81" i="5"/>
  <c r="Z82" i="5"/>
  <c r="Z83" i="5"/>
  <c r="Z84" i="5"/>
  <c r="Z85" i="5"/>
  <c r="Z86" i="5"/>
  <c r="Z87" i="5"/>
  <c r="Z88" i="5"/>
  <c r="Z89" i="5"/>
  <c r="Z90" i="5"/>
  <c r="Z91" i="5"/>
  <c r="Z92" i="5"/>
  <c r="Z93" i="5"/>
  <c r="Z94" i="5"/>
  <c r="Z95" i="5"/>
  <c r="Z96" i="5"/>
  <c r="Z97" i="5"/>
  <c r="Z98" i="5"/>
  <c r="Z99" i="5"/>
  <c r="Z100" i="5"/>
  <c r="Z101" i="5"/>
  <c r="Z2" i="5"/>
  <c r="Y3" i="5"/>
  <c r="Y4" i="5"/>
  <c r="Y5" i="5"/>
  <c r="Y6" i="5"/>
  <c r="Y7" i="5"/>
  <c r="Y8" i="5"/>
  <c r="Y9" i="5"/>
  <c r="Y10" i="5"/>
  <c r="Y11" i="5"/>
  <c r="Y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W32" i="5"/>
  <c r="W33" i="5"/>
  <c r="W34" i="5"/>
  <c r="W35" i="5"/>
  <c r="W36" i="5"/>
  <c r="W37" i="5"/>
  <c r="W38" i="5"/>
  <c r="W39" i="5"/>
  <c r="W40" i="5"/>
  <c r="W41" i="5"/>
  <c r="W42" i="5"/>
  <c r="W43" i="5"/>
  <c r="W44" i="5"/>
  <c r="W45" i="5"/>
  <c r="W46" i="5"/>
  <c r="W47" i="5"/>
  <c r="W48" i="5"/>
  <c r="W49" i="5"/>
  <c r="W50" i="5"/>
  <c r="W51" i="5"/>
  <c r="W52" i="5"/>
  <c r="W53" i="5"/>
  <c r="W54" i="5"/>
  <c r="W55" i="5"/>
  <c r="W56" i="5"/>
  <c r="W57" i="5"/>
  <c r="W58" i="5"/>
  <c r="W59" i="5"/>
  <c r="W60" i="5"/>
  <c r="W61" i="5"/>
  <c r="W62" i="5"/>
  <c r="W63" i="5"/>
  <c r="W64" i="5"/>
  <c r="W65" i="5"/>
  <c r="W66" i="5"/>
  <c r="W67" i="5"/>
  <c r="W68" i="5"/>
  <c r="W69" i="5"/>
  <c r="W70" i="5"/>
  <c r="W71" i="5"/>
  <c r="W72" i="5"/>
  <c r="W73" i="5"/>
  <c r="W74" i="5"/>
  <c r="W75" i="5"/>
  <c r="W76" i="5"/>
  <c r="W77" i="5"/>
  <c r="W78" i="5"/>
  <c r="W79" i="5"/>
  <c r="W80" i="5"/>
  <c r="W81" i="5"/>
  <c r="W82" i="5"/>
  <c r="W83" i="5"/>
  <c r="W84" i="5"/>
  <c r="W85" i="5"/>
  <c r="W86" i="5"/>
  <c r="W87" i="5"/>
  <c r="W88" i="5"/>
  <c r="W89" i="5"/>
  <c r="W90" i="5"/>
  <c r="W91" i="5"/>
  <c r="W92" i="5"/>
  <c r="W93" i="5"/>
  <c r="W94" i="5"/>
  <c r="W95" i="5"/>
  <c r="W96" i="5"/>
  <c r="W97" i="5"/>
  <c r="W98" i="5"/>
  <c r="W99" i="5"/>
  <c r="W100" i="5"/>
  <c r="W101" i="5"/>
  <c r="W2" i="5"/>
  <c r="K3" i="5"/>
  <c r="C3" i="5" s="1"/>
  <c r="K4" i="5"/>
  <c r="C4" i="5" s="1"/>
  <c r="K5" i="5"/>
  <c r="C5" i="5" s="1"/>
  <c r="K6" i="5"/>
  <c r="C6" i="5" s="1"/>
  <c r="K7" i="5"/>
  <c r="C7" i="5" s="1"/>
  <c r="K8" i="5"/>
  <c r="C8" i="5" s="1"/>
  <c r="K9" i="5"/>
  <c r="C9" i="5" s="1"/>
  <c r="K10" i="5"/>
  <c r="C10" i="5" s="1"/>
  <c r="K11" i="5"/>
  <c r="C11" i="5" s="1"/>
  <c r="K12" i="5"/>
  <c r="C12" i="5" s="1"/>
  <c r="K13" i="5"/>
  <c r="C13" i="5" s="1"/>
  <c r="K14" i="5"/>
  <c r="C14" i="5" s="1"/>
  <c r="K15" i="5"/>
  <c r="C15" i="5" s="1"/>
  <c r="K16" i="5"/>
  <c r="C16" i="5" s="1"/>
  <c r="K17" i="5"/>
  <c r="C17" i="5" s="1"/>
  <c r="K18" i="5"/>
  <c r="C18" i="5" s="1"/>
  <c r="K19" i="5"/>
  <c r="C19" i="5" s="1"/>
  <c r="K20" i="5"/>
  <c r="C20" i="5" s="1"/>
  <c r="K21" i="5"/>
  <c r="C21" i="5" s="1"/>
  <c r="K22" i="5"/>
  <c r="C22" i="5" s="1"/>
  <c r="K23" i="5"/>
  <c r="C23" i="5" s="1"/>
  <c r="K24" i="5"/>
  <c r="C24" i="5" s="1"/>
  <c r="K25" i="5"/>
  <c r="C25" i="5" s="1"/>
  <c r="K26" i="5"/>
  <c r="C26" i="5" s="1"/>
  <c r="K27" i="5"/>
  <c r="C27" i="5" s="1"/>
  <c r="K28" i="5"/>
  <c r="C28" i="5" s="1"/>
  <c r="K29" i="5"/>
  <c r="C29" i="5" s="1"/>
  <c r="K30" i="5"/>
  <c r="C30" i="5" s="1"/>
  <c r="K31" i="5"/>
  <c r="C31" i="5" s="1"/>
  <c r="K32" i="5"/>
  <c r="C32" i="5" s="1"/>
  <c r="K33" i="5"/>
  <c r="C33" i="5" s="1"/>
  <c r="K34" i="5"/>
  <c r="C34" i="5" s="1"/>
  <c r="K35" i="5"/>
  <c r="C35" i="5" s="1"/>
  <c r="K36" i="5"/>
  <c r="C36" i="5" s="1"/>
  <c r="K37" i="5"/>
  <c r="C37" i="5" s="1"/>
  <c r="K38" i="5"/>
  <c r="C38" i="5" s="1"/>
  <c r="K39" i="5"/>
  <c r="C39" i="5" s="1"/>
  <c r="K40" i="5"/>
  <c r="C40" i="5" s="1"/>
  <c r="K41" i="5"/>
  <c r="C41" i="5" s="1"/>
  <c r="K42" i="5"/>
  <c r="C42" i="5" s="1"/>
  <c r="K43" i="5"/>
  <c r="C43" i="5" s="1"/>
  <c r="K44" i="5"/>
  <c r="C44" i="5" s="1"/>
  <c r="K45" i="5"/>
  <c r="C45" i="5" s="1"/>
  <c r="K46" i="5"/>
  <c r="C46" i="5" s="1"/>
  <c r="K47" i="5"/>
  <c r="C47" i="5" s="1"/>
  <c r="K48" i="5"/>
  <c r="C48" i="5" s="1"/>
  <c r="K49" i="5"/>
  <c r="C49" i="5" s="1"/>
  <c r="K50" i="5"/>
  <c r="C50" i="5" s="1"/>
  <c r="K51" i="5"/>
  <c r="C51" i="5" s="1"/>
  <c r="K52" i="5"/>
  <c r="C52" i="5" s="1"/>
  <c r="K53" i="5"/>
  <c r="C53" i="5" s="1"/>
  <c r="K54" i="5"/>
  <c r="C54" i="5" s="1"/>
  <c r="K55" i="5"/>
  <c r="C55" i="5" s="1"/>
  <c r="K56" i="5"/>
  <c r="C56" i="5" s="1"/>
  <c r="K57" i="5"/>
  <c r="C57" i="5" s="1"/>
  <c r="K58" i="5"/>
  <c r="C58" i="5" s="1"/>
  <c r="K59" i="5"/>
  <c r="C59" i="5" s="1"/>
  <c r="K60" i="5"/>
  <c r="C60" i="5" s="1"/>
  <c r="K61" i="5"/>
  <c r="C61" i="5" s="1"/>
  <c r="K62" i="5"/>
  <c r="C62" i="5" s="1"/>
  <c r="K63" i="5"/>
  <c r="C63" i="5" s="1"/>
  <c r="K64" i="5"/>
  <c r="C64" i="5" s="1"/>
  <c r="K65" i="5"/>
  <c r="C65" i="5" s="1"/>
  <c r="K66" i="5"/>
  <c r="C66" i="5" s="1"/>
  <c r="K67" i="5"/>
  <c r="C67" i="5" s="1"/>
  <c r="K68" i="5"/>
  <c r="C68" i="5" s="1"/>
  <c r="K69" i="5"/>
  <c r="C69" i="5" s="1"/>
  <c r="K70" i="5"/>
  <c r="C70" i="5" s="1"/>
  <c r="K71" i="5"/>
  <c r="C71" i="5" s="1"/>
  <c r="K72" i="5"/>
  <c r="C72" i="5" s="1"/>
  <c r="K73" i="5"/>
  <c r="C73" i="5" s="1"/>
  <c r="K74" i="5"/>
  <c r="C74" i="5" s="1"/>
  <c r="K75" i="5"/>
  <c r="C75" i="5" s="1"/>
  <c r="K76" i="5"/>
  <c r="K77" i="5"/>
  <c r="C77" i="5" s="1"/>
  <c r="K78" i="5"/>
  <c r="C78" i="5" s="1"/>
  <c r="K79" i="5"/>
  <c r="C79" i="5" s="1"/>
  <c r="K80" i="5"/>
  <c r="C80" i="5" s="1"/>
  <c r="K81" i="5"/>
  <c r="C81" i="5" s="1"/>
  <c r="K82" i="5"/>
  <c r="C82" i="5" s="1"/>
  <c r="K83" i="5"/>
  <c r="C83" i="5" s="1"/>
  <c r="K84" i="5"/>
  <c r="C84" i="5" s="1"/>
  <c r="K85" i="5"/>
  <c r="C85" i="5" s="1"/>
  <c r="K86" i="5"/>
  <c r="C86" i="5" s="1"/>
  <c r="K87" i="5"/>
  <c r="C87" i="5" s="1"/>
  <c r="K88" i="5"/>
  <c r="C88" i="5" s="1"/>
  <c r="K89" i="5"/>
  <c r="C89" i="5" s="1"/>
  <c r="K90" i="5"/>
  <c r="C90" i="5" s="1"/>
  <c r="K91" i="5"/>
  <c r="C91" i="5" s="1"/>
  <c r="K92" i="5"/>
  <c r="C92" i="5" s="1"/>
  <c r="K93" i="5"/>
  <c r="C93" i="5" s="1"/>
  <c r="K94" i="5"/>
  <c r="C94" i="5" s="1"/>
  <c r="K95" i="5"/>
  <c r="C95" i="5" s="1"/>
  <c r="K96" i="5"/>
  <c r="C96" i="5" s="1"/>
  <c r="K97" i="5"/>
  <c r="C97" i="5" s="1"/>
  <c r="K98" i="5"/>
  <c r="C98" i="5" s="1"/>
  <c r="K99" i="5"/>
  <c r="C99" i="5" s="1"/>
  <c r="K100" i="5"/>
  <c r="C100" i="5" s="1"/>
  <c r="K101" i="5"/>
  <c r="C101" i="5" s="1"/>
  <c r="K2" i="5"/>
  <c r="C2" i="5" s="1"/>
  <c r="O3" i="5" l="1"/>
  <c r="O2" i="5"/>
  <c r="O4" i="5"/>
  <c r="D11" i="4"/>
  <c r="E11" i="4" s="1"/>
  <c r="O5" i="5"/>
  <c r="O6" i="5"/>
  <c r="O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8" i="9" l="1"/>
  <c r="D12" i="4"/>
  <c r="T7" i="9"/>
  <c r="T3" i="9"/>
  <c r="E12" i="4" l="1"/>
  <c r="D14" i="4"/>
  <c r="E14" i="4" s="1"/>
  <c r="O5" i="9"/>
  <c r="O6" i="9"/>
  <c r="O7" i="9"/>
  <c r="O4" i="9"/>
  <c r="D15" i="4" l="1"/>
  <c r="E15" i="4" s="1"/>
  <c r="D17" i="4" l="1"/>
  <c r="E17" i="4" s="1"/>
  <c r="D18" i="4" l="1"/>
  <c r="E18" i="4" s="1"/>
  <c r="D20" i="4" l="1"/>
  <c r="E20" i="4" s="1"/>
  <c r="D22" i="4" l="1"/>
  <c r="E22" i="4" s="1"/>
  <c r="D23" i="4" l="1"/>
  <c r="E23" i="4" s="1"/>
  <c r="L3" i="16"/>
  <c r="D3" i="16" s="1"/>
</calcChain>
</file>

<file path=xl/sharedStrings.xml><?xml version="1.0" encoding="utf-8"?>
<sst xmlns="http://schemas.openxmlformats.org/spreadsheetml/2006/main" count="133" uniqueCount="112">
  <si>
    <t xml:space="preserve">Site Address </t>
  </si>
  <si>
    <t>Tier #</t>
  </si>
  <si>
    <t>Question #</t>
  </si>
  <si>
    <t># of sites associated with this question</t>
  </si>
  <si>
    <t>Confirmed?</t>
  </si>
  <si>
    <t xml:space="preserve">Process requireded to confirm, if any </t>
  </si>
  <si>
    <t>Statement</t>
  </si>
  <si>
    <t>Tier 1</t>
  </si>
  <si>
    <t>Tier 2</t>
  </si>
  <si>
    <t>Tier 3</t>
  </si>
  <si>
    <t>Tier 4</t>
  </si>
  <si>
    <t xml:space="preserve">Year Built </t>
  </si>
  <si>
    <t>Move to Tier 2</t>
  </si>
  <si>
    <t>Move to Tier 3</t>
  </si>
  <si>
    <t>Move to Tier 4</t>
  </si>
  <si>
    <t>Internal Plumbing (1)</t>
  </si>
  <si>
    <t>Internal Plumbing (2) - Optional</t>
  </si>
  <si>
    <t>System Side Service Line</t>
  </si>
  <si>
    <t>Customer Side Service Line</t>
  </si>
  <si>
    <t>INSTRUCTIONS TO USE THIS WORKBOOK</t>
  </si>
  <si>
    <t>Home Type</t>
  </si>
  <si>
    <t>Specific Year Built (if applicable)</t>
  </si>
  <si>
    <t>Notes</t>
  </si>
  <si>
    <t xml:space="preserve">Additional System Information </t>
  </si>
  <si>
    <t xml:space="preserve">Count </t>
  </si>
  <si>
    <t>This workbook is intended for automatically assigning tier numbers to sites select by systems for lead and copper sampling</t>
  </si>
  <si>
    <t>Water System Name</t>
  </si>
  <si>
    <t>* Please refer to monitoring schedule for required number of sites</t>
  </si>
  <si>
    <t>Water System PWSID</t>
  </si>
  <si>
    <t>System Population</t>
  </si>
  <si>
    <t>Contact Information (Name)</t>
  </si>
  <si>
    <t>Contact Information (Phone #)</t>
  </si>
  <si>
    <t>Contact Information (E-mail)</t>
  </si>
  <si>
    <r>
      <t xml:space="preserve">1. PLEASE ANSWER </t>
    </r>
    <r>
      <rPr>
        <b/>
        <sz val="20"/>
        <color theme="4" tint="-0.249977111117893"/>
        <rFont val="Calibri"/>
        <family val="2"/>
        <scheme val="minor"/>
      </rPr>
      <t>ALL</t>
    </r>
    <r>
      <rPr>
        <b/>
        <sz val="20"/>
        <rFont val="Calibri"/>
        <family val="2"/>
        <scheme val="minor"/>
      </rPr>
      <t xml:space="preserve"> QUESTIONS. 
2. ALL CONFIRMATIONS MUST BE </t>
    </r>
    <r>
      <rPr>
        <b/>
        <sz val="20"/>
        <color theme="4" tint="-0.249977111117893"/>
        <rFont val="Calibri"/>
        <family val="2"/>
        <scheme val="minor"/>
      </rPr>
      <t>"YES"</t>
    </r>
    <r>
      <rPr>
        <b/>
        <sz val="20"/>
        <rFont val="Calibri"/>
        <family val="2"/>
        <scheme val="minor"/>
      </rPr>
      <t xml:space="preserve">. 
3. IF CONFIRMATION IS </t>
    </r>
    <r>
      <rPr>
        <b/>
        <sz val="20"/>
        <color theme="4" tint="-0.249977111117893"/>
        <rFont val="Calibri"/>
        <family val="2"/>
        <scheme val="minor"/>
      </rPr>
      <t>"NO"</t>
    </r>
    <r>
      <rPr>
        <b/>
        <sz val="20"/>
        <rFont val="Calibri"/>
        <family val="2"/>
        <scheme val="minor"/>
      </rPr>
      <t xml:space="preserve">, FOLLOW STEPS TO CONFIRM IT. </t>
    </r>
  </si>
  <si>
    <t xml:space="preserve">Cold Water Sample Tap Location </t>
  </si>
  <si>
    <t xml:space="preserve">POU/POE on Tap to be Sampled </t>
  </si>
  <si>
    <t>POE/POU Acceptance Review</t>
  </si>
  <si>
    <t>Single Family homes with Lead service line</t>
  </si>
  <si>
    <t>Single Family Homes with Internal lead plumbing</t>
  </si>
  <si>
    <t>Multifamily homes or other building with Lead service line</t>
  </si>
  <si>
    <t>Multifamily homes or other building with internal lead plumbing</t>
  </si>
  <si>
    <t>Sites with service lines installed after 1985</t>
  </si>
  <si>
    <t>Sites with POU/POE installed</t>
  </si>
  <si>
    <t>Single family homes with lead service line</t>
  </si>
  <si>
    <t>Single family homes with internal lead plumbing (not included above)</t>
  </si>
  <si>
    <t>Multi family homes with lead service line</t>
  </si>
  <si>
    <t>Multi family homes with internal lead plumbing (not included above)</t>
  </si>
  <si>
    <t xml:space="preserve">Any sites with service lines installed post June 1st 1985 </t>
  </si>
  <si>
    <t>Sites in a water system with point of use or point of entry installed</t>
  </si>
  <si>
    <t>Lead Connector/Gooseneck Present</t>
  </si>
  <si>
    <t>Galvanized Material Downstream of LSL</t>
  </si>
  <si>
    <t>Galvanized Material Review</t>
  </si>
  <si>
    <t>Move to Tier 5</t>
  </si>
  <si>
    <r>
      <rPr>
        <b/>
        <sz val="22"/>
        <color rgb="FFC00000"/>
        <rFont val="Calibri"/>
        <family val="2"/>
        <scheme val="minor"/>
      </rPr>
      <t>(3.2)</t>
    </r>
    <r>
      <rPr>
        <b/>
        <sz val="18"/>
        <color theme="1"/>
        <rFont val="Calibri"/>
        <family val="2"/>
        <scheme val="minor"/>
      </rPr>
      <t xml:space="preserve"> with galvanized service line or galvanized internal plumbing ever been downstream of lead service line </t>
    </r>
  </si>
  <si>
    <r>
      <rPr>
        <b/>
        <sz val="22"/>
        <color rgb="FFC00000"/>
        <rFont val="Calibri"/>
        <family val="2"/>
        <scheme val="minor"/>
      </rPr>
      <t>(2.2)</t>
    </r>
    <r>
      <rPr>
        <b/>
        <sz val="18"/>
        <color theme="1"/>
        <rFont val="Calibri"/>
        <family val="2"/>
        <scheme val="minor"/>
      </rPr>
      <t xml:space="preserve"> with internal lead plumbing </t>
    </r>
  </si>
  <si>
    <r>
      <rPr>
        <b/>
        <sz val="22"/>
        <color rgb="FFC00000"/>
        <rFont val="Calibri"/>
        <family val="2"/>
        <scheme val="minor"/>
      </rPr>
      <t>(1.2)</t>
    </r>
    <r>
      <rPr>
        <b/>
        <sz val="18"/>
        <color theme="1"/>
        <rFont val="Calibri"/>
        <family val="2"/>
        <scheme val="minor"/>
      </rPr>
      <t xml:space="preserve"> with internal lead plumbing </t>
    </r>
  </si>
  <si>
    <r>
      <rPr>
        <b/>
        <sz val="22"/>
        <color rgb="FFC00000"/>
        <rFont val="Calibri"/>
        <family val="2"/>
        <scheme val="minor"/>
      </rPr>
      <t xml:space="preserve">(5) </t>
    </r>
    <r>
      <rPr>
        <b/>
        <sz val="18"/>
        <color theme="1"/>
        <rFont val="Calibri"/>
        <family val="2"/>
        <scheme val="minor"/>
      </rPr>
      <t>Water systems installed post June 1st, 1985 
(OR)
Water systems that has all sample locations with POU or POE installed.</t>
    </r>
  </si>
  <si>
    <r>
      <rPr>
        <b/>
        <sz val="22"/>
        <color rgb="FFC00000"/>
        <rFont val="Calibri"/>
        <family val="2"/>
        <scheme val="minor"/>
      </rPr>
      <t>(4)</t>
    </r>
    <r>
      <rPr>
        <b/>
        <sz val="18"/>
        <color theme="1"/>
        <rFont val="Calibri"/>
        <family val="2"/>
        <scheme val="minor"/>
      </rPr>
      <t xml:space="preserve"> With copper internal plumbing with lead solder installed before June 1st, 1985 </t>
    </r>
  </si>
  <si>
    <r>
      <rPr>
        <b/>
        <sz val="22"/>
        <color rgb="FFC00000"/>
        <rFont val="Calibri"/>
        <family val="2"/>
        <scheme val="minor"/>
      </rPr>
      <t>(2.1)</t>
    </r>
    <r>
      <rPr>
        <b/>
        <sz val="18"/>
        <color theme="1"/>
        <rFont val="Calibri"/>
        <family val="2"/>
        <scheme val="minor"/>
      </rPr>
      <t xml:space="preserve"> with lead service lines</t>
    </r>
  </si>
  <si>
    <r>
      <rPr>
        <b/>
        <sz val="22"/>
        <color rgb="FFC00000"/>
        <rFont val="Calibri"/>
        <family val="2"/>
        <scheme val="minor"/>
      </rPr>
      <t>(1.1)</t>
    </r>
    <r>
      <rPr>
        <b/>
        <sz val="18"/>
        <color theme="1"/>
        <rFont val="Calibri"/>
        <family val="2"/>
        <scheme val="minor"/>
      </rPr>
      <t xml:space="preserve"> with lead service lines</t>
    </r>
  </si>
  <si>
    <t>TIER 5-Single Family before Multi Family 
then other buildings</t>
  </si>
  <si>
    <t>TIER 4-Single Family Home</t>
  </si>
  <si>
    <t>TIER 3-Single Family Home</t>
  </si>
  <si>
    <t>TIER 2 – Multi Family Residences 
before Other Buildings</t>
  </si>
  <si>
    <t>TIER 1-Single Family Home</t>
  </si>
  <si>
    <t>Tier 5</t>
  </si>
  <si>
    <t>Single family homes with lead connector/ gooseneck</t>
  </si>
  <si>
    <t>Single family homes with GRR SL or gal internal plumbing ever downstream of LSL</t>
  </si>
  <si>
    <t xml:space="preserve">Single family homes with copper plumbing with lead solder installed before June 1st 1985 </t>
  </si>
  <si>
    <r>
      <rPr>
        <b/>
        <sz val="22"/>
        <color rgb="FFC00000"/>
        <rFont val="Calibri"/>
        <family val="2"/>
        <scheme val="minor"/>
      </rPr>
      <t xml:space="preserve">(3.1) </t>
    </r>
    <r>
      <rPr>
        <b/>
        <sz val="18"/>
        <color theme="1"/>
        <rFont val="Calibri"/>
        <family val="2"/>
        <scheme val="minor"/>
      </rPr>
      <t>with lead connector/gooseneck</t>
    </r>
  </si>
  <si>
    <t>Single family homes with copper plumbing and lead solder installed before June 1st 1985</t>
  </si>
  <si>
    <t>Single family homes with lead connector/gooseneck</t>
  </si>
  <si>
    <t>Single family homes with galvanized service line or internal plumbing ever downstream of lead service line (not included above)</t>
  </si>
  <si>
    <t>Tier Designation for Lead and Copper Site Selection (LCRI)</t>
  </si>
  <si>
    <t>Kitchen</t>
  </si>
  <si>
    <t>Bathroom</t>
  </si>
  <si>
    <t>Other (more details in notes)</t>
  </si>
  <si>
    <t>Number of sites to be collected for standard monitoring (Base and Annual)</t>
  </si>
  <si>
    <t>Number of sites to be collected for reduced monitoring (Triennial)</t>
  </si>
  <si>
    <t>City</t>
  </si>
  <si>
    <t>Contact Made With Owner (Yes/No)</t>
  </si>
  <si>
    <t>Number of contact attempts made</t>
  </si>
  <si>
    <t>If Contact Made is "Yes", select option from drop down</t>
  </si>
  <si>
    <t>Owner refused inspection</t>
  </si>
  <si>
    <t>Owner refused to participate</t>
  </si>
  <si>
    <t>Date of Contact Attempt (1)</t>
  </si>
  <si>
    <t>Method of Contact (1)</t>
  </si>
  <si>
    <t>Date of Contact Attempt (2)</t>
  </si>
  <si>
    <t>Method of Contact (2)</t>
  </si>
  <si>
    <t>Acceptance Review (1 refusal or 2 non-repsonses)</t>
  </si>
  <si>
    <t>Contact Notes (voicemail, no one home, note on door etc.)</t>
  </si>
  <si>
    <t>Name of System Staff Attempting Contact</t>
  </si>
  <si>
    <t>Signature of Operator (electronic)</t>
  </si>
  <si>
    <t>Atleast one</t>
  </si>
  <si>
    <t>Atleast two</t>
  </si>
  <si>
    <t>Record of participation details</t>
  </si>
  <si>
    <t>Site Information</t>
  </si>
  <si>
    <t>Version 3.0 dated 03.17.2026</t>
  </si>
  <si>
    <t>Sample Site ID (if known)</t>
  </si>
  <si>
    <t>Site information notes</t>
  </si>
  <si>
    <r>
      <t xml:space="preserve">Complete Required Information In </t>
    </r>
    <r>
      <rPr>
        <b/>
        <sz val="20"/>
        <color theme="4" tint="-0.249977111117893"/>
        <rFont val="Calibri"/>
        <family val="2"/>
        <scheme val="minor"/>
      </rPr>
      <t>Record Of Participation</t>
    </r>
    <r>
      <rPr>
        <sz val="20"/>
        <color theme="1"/>
        <rFont val="Calibri"/>
        <family val="2"/>
        <scheme val="minor"/>
      </rPr>
      <t xml:space="preserve">. 
</t>
    </r>
    <r>
      <rPr>
        <b/>
        <sz val="20"/>
        <color theme="4" tint="-0.249977111117893"/>
        <rFont val="Calibri"/>
        <family val="2"/>
        <scheme val="minor"/>
      </rPr>
      <t>ALL</t>
    </r>
    <r>
      <rPr>
        <sz val="20"/>
        <color theme="1"/>
        <rFont val="Calibri"/>
        <family val="2"/>
        <scheme val="minor"/>
      </rPr>
      <t xml:space="preserve"> Sites Contacted For Sampling Must Be Included On This Sheet. If Information About These Sites Is Unknown, Please Indicate Such In The Notes
Only Fill In Information For Blue and Yellow Highlighted Cells
Follow Steps To Record Unavailable Sites</t>
    </r>
  </si>
  <si>
    <t>https://deq.mt.gov/water/programs/dw-leadandcopper</t>
  </si>
  <si>
    <t>*please note there may be unique situations where this confirmation sheet will indicate errors. If you are experiencing this, please email this excel file to us at: leadandcopper@mt.gov</t>
  </si>
  <si>
    <t>Date submitted to DEQ</t>
  </si>
  <si>
    <t>To obtain additional information, please contact Montana DEQ</t>
  </si>
  <si>
    <r>
      <rPr>
        <u/>
        <sz val="16"/>
        <color theme="1"/>
        <rFont val="Calibri"/>
        <family val="2"/>
        <scheme val="minor"/>
      </rPr>
      <t>Lead &amp; Copper Rule Managers</t>
    </r>
    <r>
      <rPr>
        <sz val="16"/>
        <color theme="1"/>
        <rFont val="Calibri"/>
        <family val="2"/>
        <scheme val="minor"/>
      </rPr>
      <t xml:space="preserve">: Matt Schmidt (406) 444-6652; Jayde Duysen (406) 444-0917
</t>
    </r>
    <r>
      <rPr>
        <b/>
        <sz val="16"/>
        <color theme="1"/>
        <rFont val="Calibri"/>
        <family val="2"/>
        <scheme val="minor"/>
      </rPr>
      <t>Email:</t>
    </r>
    <r>
      <rPr>
        <sz val="16"/>
        <color theme="1"/>
        <rFont val="Calibri"/>
        <family val="2"/>
        <scheme val="minor"/>
      </rPr>
      <t xml:space="preserve"> leadandcopper@mt.gov</t>
    </r>
  </si>
  <si>
    <t>DEQ will assign Site ID (Leave blank unless known)</t>
  </si>
  <si>
    <r>
      <t xml:space="preserve">Input System Information In </t>
    </r>
    <r>
      <rPr>
        <b/>
        <sz val="20"/>
        <color theme="4" tint="-0.249977111117893"/>
        <rFont val="Calibri"/>
        <family val="2"/>
        <scheme val="minor"/>
      </rPr>
      <t>Sheet 1</t>
    </r>
  </si>
  <si>
    <r>
      <t xml:space="preserve">Read Through </t>
    </r>
    <r>
      <rPr>
        <b/>
        <sz val="20"/>
        <color theme="4" tint="-0.249977111117893"/>
        <rFont val="Calibri"/>
        <family val="2"/>
        <scheme val="minor"/>
      </rPr>
      <t>Sheet 2</t>
    </r>
    <r>
      <rPr>
        <sz val="20"/>
        <color theme="1"/>
        <rFont val="Calibri"/>
        <family val="2"/>
        <scheme val="minor"/>
      </rPr>
      <t xml:space="preserve"> To Determine Sites To Use For Sampling (</t>
    </r>
    <r>
      <rPr>
        <b/>
        <sz val="20"/>
        <color theme="1"/>
        <rFont val="Calibri"/>
        <family val="2"/>
        <scheme val="minor"/>
      </rPr>
      <t xml:space="preserve">NOTE: </t>
    </r>
    <r>
      <rPr>
        <b/>
        <sz val="20"/>
        <color theme="4" tint="-0.249977111117893"/>
        <rFont val="Calibri"/>
        <family val="2"/>
        <scheme val="minor"/>
      </rPr>
      <t>The tiering criteria has been revised under LCRI. Hence, systems must review this sheet to determine their highest risk sites</t>
    </r>
    <r>
      <rPr>
        <sz val="20"/>
        <color theme="1"/>
        <rFont val="Calibri"/>
        <family val="2"/>
        <scheme val="minor"/>
      </rPr>
      <t>)
Sampling Points From Kitchen Or Bathroom Only. Other Taps Needs DEQ Approval.
Sites Must NOT Have POE/POU Installed (Unless all sites are in the system have POU/POE installed)</t>
    </r>
  </si>
  <si>
    <r>
      <t xml:space="preserve">Fill In Site Information In </t>
    </r>
    <r>
      <rPr>
        <b/>
        <sz val="20"/>
        <color theme="4" tint="-0.249977111117893"/>
        <rFont val="Calibri"/>
        <family val="2"/>
        <scheme val="minor"/>
      </rPr>
      <t>Sheet 3</t>
    </r>
    <r>
      <rPr>
        <sz val="20"/>
        <color theme="1"/>
        <rFont val="Calibri"/>
        <family val="2"/>
        <scheme val="minor"/>
      </rPr>
      <t>. 
Only Fill In Information For Blue Highlighted Cells
Must Have Enough Sites To Meet Lead/Copper Monitoring Schedule</t>
    </r>
  </si>
  <si>
    <r>
      <t xml:space="preserve">Complete Site Confirmation In </t>
    </r>
    <r>
      <rPr>
        <b/>
        <sz val="20"/>
        <color theme="4" tint="-0.249977111117893"/>
        <rFont val="Calibri"/>
        <family val="2"/>
        <scheme val="minor"/>
      </rPr>
      <t>Sheet 4</t>
    </r>
    <r>
      <rPr>
        <sz val="20"/>
        <color theme="1"/>
        <rFont val="Calibri"/>
        <family val="2"/>
        <scheme val="minor"/>
      </rPr>
      <t>. 
Only Fill In Information For Blue Highlighted Cells
Follow Steps To Complete Confirmation Of Sites</t>
    </r>
  </si>
  <si>
    <t>Record of Particpation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</si>
</sst>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1"/>
      <color rgb="FFFF0000"/>
      <name val="Calibri"/>
      <family val="2"/>
      <scheme val="minor"/>
    </font>
    <font>
      <sz val="8"/>
      <name val="Calibri"/>
      <family val="2"/>
      <scheme val="minor"/>
    </font>
    <font>
      <b/>
      <sz val="12"/>
      <color rgb="FFFF0000"/>
      <name val="Calibri"/>
      <family val="2"/>
      <scheme val="minor"/>
    </font>
    <font>
      <b/>
      <sz val="15"/>
      <color theme="1"/>
      <name val="Calibri"/>
      <family val="2"/>
      <scheme val="minor"/>
    </font>
    <font>
      <b/>
      <sz val="30"/>
      <color theme="1"/>
      <name val="Calibri"/>
      <family val="2"/>
      <scheme val="minor"/>
    </font>
    <font>
      <u/>
      <sz val="11"/>
      <color theme="10"/>
      <name val="Calibri"/>
      <family val="2"/>
      <scheme val="minor"/>
    </font>
    <font>
      <sz val="40"/>
      <color theme="1"/>
      <name val="Calibri"/>
      <family val="2"/>
      <scheme val="minor"/>
    </font>
    <font>
      <sz val="20"/>
      <color theme="1"/>
      <name val="Calibri"/>
      <family val="2"/>
      <scheme val="minor"/>
    </font>
    <font>
      <b/>
      <i/>
      <sz val="11"/>
      <color rgb="FF0070C0"/>
      <name val="Calibri"/>
      <family val="2"/>
      <scheme val="minor"/>
    </font>
    <font>
      <b/>
      <sz val="13"/>
      <color rgb="FF0070C0"/>
      <name val="Calibri"/>
      <family val="2"/>
      <scheme val="minor"/>
    </font>
    <font>
      <b/>
      <sz val="20"/>
      <name val="Calibri"/>
      <family val="2"/>
      <scheme val="minor"/>
    </font>
    <font>
      <b/>
      <sz val="20"/>
      <color theme="4" tint="-0.249977111117893"/>
      <name val="Calibri"/>
      <family val="2"/>
      <scheme val="minor"/>
    </font>
    <font>
      <b/>
      <sz val="14"/>
      <color theme="1"/>
      <name val="Calibri"/>
      <family val="2"/>
      <scheme val="minor"/>
    </font>
    <font>
      <sz val="14"/>
      <color theme="1"/>
      <name val="Calibri"/>
      <family val="2"/>
      <scheme val="minor"/>
    </font>
    <font>
      <sz val="14"/>
      <color rgb="FFFF0000"/>
      <name val="Calibri"/>
      <family val="2"/>
      <scheme val="minor"/>
    </font>
    <font>
      <b/>
      <sz val="18"/>
      <color theme="1"/>
      <name val="Calibri"/>
      <family val="2"/>
      <scheme val="minor"/>
    </font>
    <font>
      <b/>
      <sz val="22"/>
      <color rgb="FFC00000"/>
      <name val="Calibri"/>
      <family val="2"/>
      <scheme val="minor"/>
    </font>
    <font>
      <b/>
      <sz val="20"/>
      <color theme="1"/>
      <name val="Calibri"/>
      <family val="2"/>
      <scheme val="minor"/>
    </font>
    <font>
      <b/>
      <sz val="28"/>
      <color theme="1"/>
      <name val="Calibri"/>
      <family val="2"/>
      <scheme val="minor"/>
    </font>
    <font>
      <sz val="18"/>
      <color theme="1"/>
      <name val="Calibri"/>
      <family val="2"/>
      <scheme val="minor"/>
    </font>
    <font>
      <sz val="26"/>
      <color theme="1"/>
      <name val="Calibri"/>
      <family val="2"/>
      <scheme val="minor"/>
    </font>
    <font>
      <sz val="18"/>
      <name val="Calibri"/>
      <family val="2"/>
      <scheme val="minor"/>
    </font>
    <font>
      <b/>
      <sz val="26"/>
      <color theme="1"/>
      <name val="Calibri"/>
      <family val="2"/>
      <scheme val="minor"/>
    </font>
    <font>
      <b/>
      <sz val="18"/>
      <color theme="0"/>
      <name val="Calibri"/>
      <family val="2"/>
      <scheme val="minor"/>
    </font>
    <font>
      <i/>
      <sz val="16"/>
      <color theme="1"/>
      <name val="Calibri"/>
      <family val="2"/>
      <scheme val="minor"/>
    </font>
    <font>
      <sz val="16"/>
      <color theme="1"/>
      <name val="Calibri"/>
      <family val="2"/>
      <scheme val="minor"/>
    </font>
    <font>
      <b/>
      <sz val="16"/>
      <color theme="1"/>
      <name val="Calibri"/>
      <family val="2"/>
      <scheme val="minor"/>
    </font>
    <font>
      <u/>
      <sz val="16"/>
      <color theme="10"/>
      <name val="Calibri"/>
      <family val="2"/>
      <scheme val="minor"/>
    </font>
    <font>
      <u/>
      <sz val="16"/>
      <color theme="1"/>
      <name val="Calibri"/>
      <family val="2"/>
      <scheme val="minor"/>
    </font>
  </fonts>
  <fills count="1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bgColor indexed="64"/>
      </patternFill>
    </fill>
    <fill>
      <patternFill patternType="solid">
        <fgColor theme="5" tint="0.59999389629810485"/>
        <bgColor indexed="64"/>
      </patternFill>
    </fill>
    <fill>
      <patternFill patternType="solid">
        <fgColor rgb="FF004A98"/>
        <bgColor theme="4"/>
      </patternFill>
    </fill>
    <fill>
      <patternFill patternType="solid">
        <fgColor rgb="FFC28A19"/>
        <bgColor indexed="64"/>
      </patternFill>
    </fill>
    <fill>
      <patternFill patternType="solid">
        <fgColor rgb="FFC28A19"/>
        <bgColor theme="4"/>
      </patternFill>
    </fill>
    <fill>
      <patternFill patternType="solid">
        <fgColor rgb="FF009ADE"/>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74">
    <xf numFmtId="0" fontId="0" fillId="0" borderId="0" xfId="0"/>
    <xf numFmtId="0" fontId="0" fillId="0" borderId="5" xfId="0" applyBorder="1"/>
    <xf numFmtId="0" fontId="0" fillId="0" borderId="6" xfId="0" applyBorder="1"/>
    <xf numFmtId="0" fontId="0" fillId="0" borderId="0" xfId="0" applyAlignment="1">
      <alignment horizontal="center"/>
    </xf>
    <xf numFmtId="0" fontId="0" fillId="0" borderId="1" xfId="0" applyBorder="1"/>
    <xf numFmtId="0" fontId="5" fillId="0" borderId="0" xfId="0" applyFont="1" applyAlignment="1">
      <alignment vertical="center" wrapText="1"/>
    </xf>
    <xf numFmtId="0" fontId="5" fillId="0" borderId="0" xfId="0" applyFont="1" applyAlignment="1">
      <alignment vertical="center"/>
    </xf>
    <xf numFmtId="0" fontId="15" fillId="3" borderId="24" xfId="0" applyFont="1" applyFill="1" applyBorder="1" applyAlignment="1">
      <alignment horizontal="center" vertical="center"/>
    </xf>
    <xf numFmtId="0" fontId="15" fillId="3" borderId="14" xfId="0" applyFont="1" applyFill="1" applyBorder="1" applyAlignment="1">
      <alignment horizontal="center" vertical="center"/>
    </xf>
    <xf numFmtId="0" fontId="0" fillId="8" borderId="1" xfId="0" applyFill="1" applyBorder="1" applyAlignment="1" applyProtection="1">
      <alignment horizontal="center"/>
      <protection locked="0"/>
    </xf>
    <xf numFmtId="0" fontId="0" fillId="8" borderId="1" xfId="0" applyFill="1" applyBorder="1" applyAlignment="1" applyProtection="1">
      <alignment horizontal="center" vertical="center"/>
      <protection locked="0"/>
    </xf>
    <xf numFmtId="0" fontId="0" fillId="0" borderId="0" xfId="0" applyAlignment="1">
      <alignment horizontal="center" vertical="center"/>
    </xf>
    <xf numFmtId="0" fontId="17" fillId="0" borderId="0" xfId="0" applyFont="1" applyAlignment="1">
      <alignment vertical="center" wrapText="1"/>
    </xf>
    <xf numFmtId="0" fontId="6"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pplyProtection="1">
      <alignment horizontal="center" vertical="center"/>
      <protection hidden="1"/>
    </xf>
    <xf numFmtId="0" fontId="5" fillId="0" borderId="0" xfId="0" applyFont="1" applyAlignment="1">
      <alignment horizontal="center" vertical="center" wrapText="1"/>
    </xf>
    <xf numFmtId="0" fontId="15" fillId="3" borderId="23" xfId="0" applyFont="1" applyFill="1" applyBorder="1" applyAlignment="1">
      <alignment horizontal="center" vertical="center"/>
    </xf>
    <xf numFmtId="0" fontId="15" fillId="8" borderId="24" xfId="0" applyFont="1" applyFill="1" applyBorder="1" applyAlignment="1" applyProtection="1">
      <alignment horizontal="center" vertical="center"/>
      <protection locked="0"/>
    </xf>
    <xf numFmtId="0" fontId="15" fillId="3" borderId="17" xfId="0" applyFont="1" applyFill="1" applyBorder="1" applyAlignment="1">
      <alignment horizontal="center" vertical="center"/>
    </xf>
    <xf numFmtId="0" fontId="15" fillId="8" borderId="10" xfId="0" applyFont="1" applyFill="1" applyBorder="1" applyAlignment="1" applyProtection="1">
      <alignment horizontal="center" vertical="center"/>
      <protection locked="0"/>
    </xf>
    <xf numFmtId="0" fontId="15" fillId="4" borderId="1" xfId="0" applyFont="1" applyFill="1" applyBorder="1" applyAlignment="1">
      <alignment horizontal="center" vertical="center"/>
    </xf>
    <xf numFmtId="0" fontId="14" fillId="5" borderId="13" xfId="0" applyFont="1" applyFill="1" applyBorder="1" applyAlignment="1">
      <alignment horizontal="center" vertical="center"/>
    </xf>
    <xf numFmtId="0" fontId="14" fillId="5" borderId="29" xfId="0" applyFont="1" applyFill="1" applyBorder="1" applyAlignment="1">
      <alignment horizontal="center" vertical="center"/>
    </xf>
    <xf numFmtId="0" fontId="14" fillId="5" borderId="30" xfId="0" applyFont="1" applyFill="1" applyBorder="1" applyAlignment="1">
      <alignment horizontal="center" vertical="center"/>
    </xf>
    <xf numFmtId="0" fontId="15" fillId="8" borderId="14" xfId="0" applyFont="1" applyFill="1" applyBorder="1" applyAlignment="1" applyProtection="1">
      <alignment horizontal="center" vertical="center"/>
      <protection locked="0"/>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15" fillId="8" borderId="25" xfId="0" applyFont="1" applyFill="1" applyBorder="1" applyAlignment="1" applyProtection="1">
      <alignment horizontal="center" vertical="center"/>
      <protection locked="0"/>
    </xf>
    <xf numFmtId="0" fontId="15" fillId="4" borderId="21" xfId="0" applyFont="1" applyFill="1" applyBorder="1" applyAlignment="1">
      <alignment horizontal="center" vertical="center"/>
    </xf>
    <xf numFmtId="0" fontId="15" fillId="8" borderId="32" xfId="0" applyFont="1" applyFill="1" applyBorder="1" applyAlignment="1" applyProtection="1">
      <alignment horizontal="center" vertical="center"/>
      <protection locked="0"/>
    </xf>
    <xf numFmtId="0" fontId="15" fillId="4" borderId="32" xfId="0" applyFont="1" applyFill="1" applyBorder="1" applyAlignment="1">
      <alignment horizontal="center" vertical="center"/>
    </xf>
    <xf numFmtId="0" fontId="15" fillId="3" borderId="33"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25" xfId="0" applyFont="1" applyFill="1" applyBorder="1" applyAlignment="1">
      <alignment horizontal="center" vertical="center" wrapText="1"/>
    </xf>
    <xf numFmtId="0" fontId="15" fillId="3" borderId="22" xfId="0" applyFont="1" applyFill="1" applyBorder="1" applyAlignment="1">
      <alignment horizontal="center" vertical="center"/>
    </xf>
    <xf numFmtId="0" fontId="15" fillId="8" borderId="21" xfId="0" applyFont="1" applyFill="1" applyBorder="1" applyAlignment="1" applyProtection="1">
      <alignment horizontal="center" vertical="center"/>
      <protection locked="0"/>
    </xf>
    <xf numFmtId="0" fontId="15" fillId="3" borderId="34"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36" xfId="0" applyFont="1" applyFill="1" applyBorder="1" applyAlignment="1">
      <alignment horizontal="center" vertical="center"/>
    </xf>
    <xf numFmtId="0" fontId="15" fillId="3" borderId="37" xfId="0" applyFont="1" applyFill="1" applyBorder="1" applyAlignment="1">
      <alignment horizontal="center" vertical="center" wrapText="1"/>
    </xf>
    <xf numFmtId="0" fontId="15" fillId="8" borderId="37" xfId="0" applyFont="1" applyFill="1" applyBorder="1" applyAlignment="1" applyProtection="1">
      <alignment horizontal="center" vertical="center"/>
      <protection locked="0"/>
    </xf>
    <xf numFmtId="0" fontId="15" fillId="4" borderId="38"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40" xfId="0" applyFont="1" applyFill="1" applyBorder="1" applyAlignment="1">
      <alignment horizontal="center" vertical="center"/>
    </xf>
    <xf numFmtId="0" fontId="15" fillId="3" borderId="3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4" borderId="14" xfId="0" applyFont="1" applyFill="1" applyBorder="1" applyAlignment="1">
      <alignment horizontal="center" vertical="center"/>
    </xf>
    <xf numFmtId="0" fontId="27" fillId="0" borderId="0" xfId="0" applyFont="1"/>
    <xf numFmtId="0" fontId="21" fillId="0" borderId="0" xfId="0" applyFont="1" applyAlignment="1">
      <alignment horizontal="left" vertical="center" wrapText="1"/>
    </xf>
    <xf numFmtId="0" fontId="23" fillId="3" borderId="1" xfId="0" applyFont="1" applyFill="1" applyBorder="1" applyAlignment="1" applyProtection="1">
      <alignment horizontal="left" vertical="center" wrapText="1"/>
      <protection locked="0"/>
    </xf>
    <xf numFmtId="0" fontId="21" fillId="8" borderId="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left" vertical="center" wrapText="1"/>
      <protection hidden="1"/>
    </xf>
    <xf numFmtId="49" fontId="21" fillId="8" borderId="1" xfId="0" applyNumberFormat="1" applyFont="1" applyFill="1" applyBorder="1" applyAlignment="1" applyProtection="1">
      <alignment horizontal="left" vertical="center" wrapText="1"/>
      <protection locked="0"/>
    </xf>
    <xf numFmtId="0" fontId="23" fillId="3" borderId="1" xfId="0" applyFont="1" applyFill="1" applyBorder="1" applyAlignment="1">
      <alignment horizontal="left" vertical="center" wrapText="1"/>
    </xf>
    <xf numFmtId="0" fontId="21" fillId="8" borderId="1" xfId="0" applyFont="1" applyFill="1" applyBorder="1" applyAlignment="1" applyProtection="1">
      <alignment horizontal="left" vertical="center" wrapText="1"/>
      <protection hidden="1"/>
    </xf>
    <xf numFmtId="0" fontId="15" fillId="0" borderId="0" xfId="0" applyFont="1" applyAlignment="1">
      <alignment horizontal="left" vertical="center" wrapText="1"/>
    </xf>
    <xf numFmtId="0" fontId="15" fillId="0" borderId="0" xfId="0" applyFont="1" applyAlignment="1" applyProtection="1">
      <alignment horizontal="left" vertical="center" wrapText="1"/>
      <protection hidden="1"/>
    </xf>
    <xf numFmtId="0" fontId="16" fillId="0" borderId="0" xfId="0" applyFont="1" applyAlignment="1">
      <alignment horizontal="left" vertical="center" wrapText="1"/>
    </xf>
    <xf numFmtId="0" fontId="1" fillId="0" borderId="0" xfId="0" applyFont="1" applyAlignment="1">
      <alignment horizontal="left" vertical="center" wrapText="1"/>
    </xf>
    <xf numFmtId="0" fontId="21" fillId="0" borderId="1" xfId="0" applyFont="1" applyBorder="1" applyAlignment="1" applyProtection="1">
      <alignment horizontal="left" vertical="center" wrapText="1"/>
      <protection hidden="1"/>
    </xf>
    <xf numFmtId="0" fontId="21" fillId="2" borderId="1" xfId="0" applyFont="1" applyFill="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protection hidden="1"/>
    </xf>
    <xf numFmtId="0" fontId="0" fillId="0" borderId="0" xfId="0" applyAlignment="1">
      <alignment horizontal="left" vertical="center" wrapText="1"/>
    </xf>
    <xf numFmtId="0" fontId="17" fillId="0" borderId="0" xfId="0" applyFont="1" applyAlignment="1">
      <alignment horizontal="left" vertical="center" wrapText="1"/>
    </xf>
    <xf numFmtId="0" fontId="6" fillId="8" borderId="11" xfId="0"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left" vertical="center" wrapText="1"/>
      <protection locked="0"/>
    </xf>
    <xf numFmtId="14" fontId="15" fillId="0" borderId="0" xfId="0" applyNumberFormat="1" applyFont="1" applyAlignment="1">
      <alignment horizontal="left" vertical="center" wrapText="1"/>
    </xf>
    <xf numFmtId="0" fontId="23" fillId="3" borderId="1" xfId="0" applyFont="1" applyFill="1" applyBorder="1" applyAlignment="1" applyProtection="1">
      <alignment horizontal="right" vertical="center" wrapText="1"/>
      <protection locked="0"/>
    </xf>
    <xf numFmtId="0" fontId="15" fillId="0" borderId="0" xfId="0" applyFont="1" applyAlignment="1">
      <alignment horizontal="right" vertical="center" wrapText="1"/>
    </xf>
    <xf numFmtId="0" fontId="17" fillId="13" borderId="1" xfId="0" applyFont="1" applyFill="1" applyBorder="1" applyAlignment="1" applyProtection="1">
      <alignment horizontal="center" vertical="center" wrapText="1"/>
      <protection hidden="1"/>
    </xf>
    <xf numFmtId="0" fontId="17" fillId="11" borderId="1" xfId="0" applyFont="1" applyFill="1" applyBorder="1" applyAlignment="1">
      <alignment horizontal="center" vertical="center" wrapText="1"/>
    </xf>
    <xf numFmtId="0" fontId="21" fillId="0" borderId="0" xfId="0" applyFont="1" applyAlignment="1">
      <alignment horizontal="center" vertical="center" wrapText="1"/>
    </xf>
    <xf numFmtId="0" fontId="17" fillId="7" borderId="1"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7" fillId="8" borderId="1" xfId="1" applyFill="1" applyBorder="1" applyAlignment="1" applyProtection="1">
      <alignment horizontal="center"/>
      <protection locked="0"/>
    </xf>
    <xf numFmtId="14" fontId="0" fillId="8" borderId="1" xfId="0" applyNumberFormat="1" applyFill="1" applyBorder="1" applyAlignment="1" applyProtection="1">
      <alignment horizontal="center"/>
      <protection locked="0"/>
    </xf>
    <xf numFmtId="0" fontId="25" fillId="14" borderId="1" xfId="0" applyFont="1" applyFill="1" applyBorder="1" applyAlignment="1">
      <alignment horizontal="left" vertical="center" wrapText="1"/>
    </xf>
    <xf numFmtId="0" fontId="17" fillId="15" borderId="1" xfId="0" applyFont="1" applyFill="1" applyBorder="1" applyAlignment="1" applyProtection="1">
      <alignment horizontal="left" vertical="center" wrapText="1"/>
      <protection hidden="1"/>
    </xf>
    <xf numFmtId="0" fontId="17" fillId="16" borderId="1" xfId="0" applyFont="1" applyFill="1" applyBorder="1" applyAlignment="1">
      <alignment horizontal="left" vertical="center" wrapText="1"/>
    </xf>
    <xf numFmtId="14" fontId="17" fillId="16" borderId="1" xfId="0" applyNumberFormat="1" applyFont="1" applyFill="1" applyBorder="1" applyAlignment="1">
      <alignment horizontal="left" vertical="center" wrapText="1"/>
    </xf>
    <xf numFmtId="0" fontId="14" fillId="15" borderId="13" xfId="0" applyFont="1" applyFill="1" applyBorder="1" applyAlignment="1">
      <alignment horizontal="center" vertical="center"/>
    </xf>
    <xf numFmtId="0" fontId="17" fillId="15" borderId="1" xfId="0" applyFont="1" applyFill="1" applyBorder="1" applyAlignment="1">
      <alignment horizontal="center" vertical="center" wrapText="1"/>
    </xf>
    <xf numFmtId="0" fontId="0" fillId="17" borderId="35" xfId="0" applyFill="1" applyBorder="1" applyAlignment="1">
      <alignment horizontal="center" vertical="center"/>
    </xf>
    <xf numFmtId="0" fontId="14" fillId="17" borderId="31" xfId="0" applyFont="1" applyFill="1" applyBorder="1" applyAlignment="1">
      <alignment horizontal="center" vertical="center"/>
    </xf>
    <xf numFmtId="0" fontId="14" fillId="17" borderId="18" xfId="0" applyFont="1" applyFill="1" applyBorder="1" applyAlignment="1">
      <alignment horizontal="center" vertical="center" wrapText="1"/>
    </xf>
    <xf numFmtId="0" fontId="14" fillId="17" borderId="18" xfId="0" applyFont="1" applyFill="1" applyBorder="1" applyAlignment="1">
      <alignment horizontal="center" vertical="center"/>
    </xf>
    <xf numFmtId="0" fontId="14" fillId="17" borderId="19" xfId="0" applyFont="1" applyFill="1" applyBorder="1" applyAlignment="1">
      <alignment horizontal="center" vertical="center" wrapText="1"/>
    </xf>
    <xf numFmtId="0" fontId="8" fillId="15" borderId="5" xfId="0" applyFont="1" applyFill="1" applyBorder="1" applyAlignment="1">
      <alignment horizontal="center" vertical="center"/>
    </xf>
    <xf numFmtId="0" fontId="8" fillId="15" borderId="0" xfId="0" applyFont="1" applyFill="1" applyAlignment="1">
      <alignment horizontal="center" vertical="center"/>
    </xf>
    <xf numFmtId="0" fontId="8" fillId="10"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9" borderId="1" xfId="0" applyFont="1" applyFill="1" applyBorder="1" applyAlignment="1">
      <alignment horizontal="center" vertical="center"/>
    </xf>
    <xf numFmtId="0" fontId="22" fillId="10" borderId="1" xfId="0" applyFont="1" applyFill="1" applyBorder="1" applyAlignment="1">
      <alignment horizontal="center" vertical="center" wrapText="1"/>
    </xf>
    <xf numFmtId="0" fontId="5" fillId="0" borderId="1" xfId="0" applyFont="1" applyBorder="1" applyAlignment="1">
      <alignment horizontal="center"/>
    </xf>
    <xf numFmtId="0" fontId="5" fillId="15" borderId="0" xfId="0" applyFont="1" applyFill="1" applyAlignment="1">
      <alignment horizontal="left"/>
    </xf>
    <xf numFmtId="0" fontId="11" fillId="0" borderId="26" xfId="0" applyFont="1" applyBorder="1" applyAlignment="1">
      <alignment horizontal="center"/>
    </xf>
    <xf numFmtId="0" fontId="11" fillId="0" borderId="27" xfId="0" applyFont="1" applyBorder="1" applyAlignment="1">
      <alignment horizontal="center"/>
    </xf>
    <xf numFmtId="0" fontId="11" fillId="0" borderId="28" xfId="0" applyFont="1" applyBorder="1" applyAlignment="1">
      <alignment horizontal="center"/>
    </xf>
    <xf numFmtId="0" fontId="1" fillId="0" borderId="1" xfId="0" applyFont="1" applyBorder="1" applyAlignment="1">
      <alignment horizontal="center" wrapText="1"/>
    </xf>
    <xf numFmtId="0" fontId="0" fillId="0" borderId="1" xfId="0" applyBorder="1" applyAlignment="1">
      <alignment horizontal="center"/>
    </xf>
    <xf numFmtId="0" fontId="5" fillId="0" borderId="0" xfId="0" applyFont="1" applyAlignment="1">
      <alignment horizontal="left" vertical="center" wrapText="1"/>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10" fillId="0" borderId="7" xfId="0" applyFont="1" applyBorder="1" applyAlignment="1">
      <alignment horizontal="left"/>
    </xf>
    <xf numFmtId="0" fontId="10" fillId="0" borderId="8" xfId="0" applyFont="1" applyBorder="1" applyAlignment="1">
      <alignment horizontal="left"/>
    </xf>
    <xf numFmtId="0" fontId="10" fillId="0" borderId="9" xfId="0" applyFont="1" applyBorder="1" applyAlignment="1">
      <alignment horizontal="left"/>
    </xf>
    <xf numFmtId="0" fontId="27" fillId="0" borderId="0" xfId="0" applyFont="1" applyAlignment="1">
      <alignment horizontal="left" wrapText="1"/>
    </xf>
    <xf numFmtId="0" fontId="26" fillId="0" borderId="0" xfId="0" applyFont="1" applyAlignment="1">
      <alignment horizontal="left"/>
    </xf>
    <xf numFmtId="0" fontId="7" fillId="0" borderId="0" xfId="1" applyFill="1" applyAlignment="1" applyProtection="1">
      <alignment horizontal="left" vertical="center" wrapText="1"/>
      <protection locked="0"/>
    </xf>
    <xf numFmtId="0" fontId="29" fillId="0" borderId="0" xfId="1" applyFont="1" applyFill="1" applyAlignment="1" applyProtection="1">
      <alignment horizontal="left" vertical="center" wrapText="1"/>
      <protection locked="0"/>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8" borderId="0" xfId="0" applyFont="1" applyFill="1" applyAlignment="1">
      <alignment horizontal="center" vertical="center" wrapText="1"/>
    </xf>
    <xf numFmtId="0" fontId="17" fillId="8" borderId="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6" fillId="15" borderId="2"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0" xfId="0" applyFont="1" applyFill="1" applyAlignment="1">
      <alignment horizontal="center" vertical="center" wrapText="1"/>
    </xf>
    <xf numFmtId="0" fontId="6" fillId="15" borderId="6"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6" fillId="15" borderId="9" xfId="0" applyFont="1" applyFill="1" applyBorder="1" applyAlignment="1">
      <alignment horizontal="center" vertical="center" wrapText="1"/>
    </xf>
    <xf numFmtId="0" fontId="19" fillId="15" borderId="2"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9" fillId="15" borderId="5" xfId="0" applyFont="1" applyFill="1" applyBorder="1" applyAlignment="1">
      <alignment horizontal="center" vertical="center" wrapText="1"/>
    </xf>
    <xf numFmtId="0" fontId="19" fillId="15" borderId="0" xfId="0" applyFont="1" applyFill="1" applyAlignment="1">
      <alignment horizontal="center" vertical="center" wrapText="1"/>
    </xf>
    <xf numFmtId="0" fontId="19" fillId="15" borderId="6" xfId="0" applyFont="1" applyFill="1" applyBorder="1" applyAlignment="1">
      <alignment horizontal="center" vertical="center" wrapText="1"/>
    </xf>
    <xf numFmtId="0" fontId="19" fillId="15" borderId="7" xfId="0" applyFont="1" applyFill="1" applyBorder="1" applyAlignment="1">
      <alignment horizontal="center" vertical="center" wrapText="1"/>
    </xf>
    <xf numFmtId="0" fontId="19" fillId="15" borderId="8" xfId="0" applyFont="1" applyFill="1" applyBorder="1" applyAlignment="1">
      <alignment horizontal="center" vertical="center" wrapText="1"/>
    </xf>
    <xf numFmtId="0" fontId="19" fillId="15" borderId="9" xfId="0" applyFont="1" applyFill="1" applyBorder="1" applyAlignment="1">
      <alignment horizontal="center" vertical="center" wrapText="1"/>
    </xf>
    <xf numFmtId="0" fontId="20" fillId="15" borderId="2" xfId="0" applyFont="1" applyFill="1" applyBorder="1" applyAlignment="1">
      <alignment horizontal="center" vertical="center" wrapText="1"/>
    </xf>
    <xf numFmtId="0" fontId="20" fillId="15" borderId="3"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20" fillId="15" borderId="5" xfId="0" applyFont="1" applyFill="1" applyBorder="1" applyAlignment="1">
      <alignment horizontal="center" vertical="center" wrapText="1"/>
    </xf>
    <xf numFmtId="0" fontId="20" fillId="15" borderId="0" xfId="0" applyFont="1" applyFill="1" applyAlignment="1">
      <alignment horizontal="center" vertical="center" wrapText="1"/>
    </xf>
    <xf numFmtId="0" fontId="20" fillId="15" borderId="6"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15" borderId="9" xfId="0"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4" fillId="15" borderId="3" xfId="0" applyFont="1" applyFill="1" applyBorder="1" applyAlignment="1">
      <alignment horizontal="center" vertical="center" wrapText="1"/>
    </xf>
    <xf numFmtId="0" fontId="24" fillId="15" borderId="4" xfId="0" applyFont="1" applyFill="1" applyBorder="1" applyAlignment="1">
      <alignment horizontal="center" vertical="center" wrapText="1"/>
    </xf>
    <xf numFmtId="0" fontId="24" fillId="15" borderId="5" xfId="0" applyFont="1" applyFill="1" applyBorder="1" applyAlignment="1">
      <alignment horizontal="center" vertical="center" wrapText="1"/>
    </xf>
    <xf numFmtId="0" fontId="24" fillId="15" borderId="0" xfId="0" applyFont="1" applyFill="1" applyAlignment="1">
      <alignment horizontal="center" vertical="center" wrapText="1"/>
    </xf>
    <xf numFmtId="0" fontId="24" fillId="15" borderId="6"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15" borderId="8" xfId="0" applyFont="1" applyFill="1" applyBorder="1" applyAlignment="1">
      <alignment horizontal="center" vertical="center" wrapText="1"/>
    </xf>
    <xf numFmtId="0" fontId="24" fillId="15" borderId="9"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2" fillId="15" borderId="3" xfId="0" applyFont="1" applyFill="1" applyBorder="1" applyAlignment="1">
      <alignment horizontal="center" vertical="center" wrapText="1"/>
    </xf>
    <xf numFmtId="0" fontId="12" fillId="15" borderId="4" xfId="0" applyFont="1" applyFill="1" applyBorder="1" applyAlignment="1">
      <alignment horizontal="center" vertical="center" wrapText="1"/>
    </xf>
    <xf numFmtId="0" fontId="12" fillId="15" borderId="5" xfId="0" applyFont="1" applyFill="1" applyBorder="1" applyAlignment="1">
      <alignment horizontal="center" vertical="center" wrapText="1"/>
    </xf>
    <xf numFmtId="0" fontId="12" fillId="15" borderId="0" xfId="0" applyFont="1" applyFill="1" applyAlignment="1">
      <alignment horizontal="center" vertical="center" wrapText="1"/>
    </xf>
    <xf numFmtId="0" fontId="12" fillId="15"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6" fillId="15" borderId="1" xfId="0" applyFont="1" applyFill="1" applyBorder="1" applyAlignment="1">
      <alignment horizontal="left" vertical="center" wrapText="1"/>
    </xf>
    <xf numFmtId="0" fontId="6" fillId="8" borderId="10"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wrapText="1"/>
      <protection locked="0"/>
    </xf>
  </cellXfs>
  <cellStyles count="2">
    <cellStyle name="Hyperlink" xfId="1" builtinId="8"/>
    <cellStyle name="Normal" xfId="0" builtinId="0"/>
  </cellStyles>
  <dxfs count="16">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9" tint="0.59996337778862885"/>
        </patternFill>
      </fill>
    </dxf>
    <dxf>
      <fill>
        <patternFill>
          <bgColor theme="5"/>
        </patternFill>
      </fill>
    </dxf>
    <dxf>
      <fill>
        <patternFill>
          <bgColor rgb="FFF8D9FB"/>
        </patternFill>
      </fill>
    </dxf>
    <dxf>
      <font>
        <color rgb="FF9C0006"/>
      </font>
      <fill>
        <patternFill>
          <bgColor rgb="FFFFC7CE"/>
        </patternFill>
      </fill>
    </dxf>
    <dxf>
      <fill>
        <patternFill>
          <bgColor rgb="FFFFC7CE"/>
        </patternFill>
      </fill>
    </dxf>
    <dxf>
      <font>
        <color rgb="FF006100"/>
      </font>
      <fill>
        <patternFill>
          <bgColor rgb="FFC6EFCE"/>
        </patternFill>
      </fill>
    </dxf>
    <dxf>
      <fill>
        <patternFill>
          <bgColor rgb="FFFFC7CE"/>
        </patternFill>
      </fill>
    </dxf>
    <dxf>
      <font>
        <color rgb="FF006100"/>
      </font>
      <fill>
        <patternFill>
          <bgColor rgb="FFC6EFCE"/>
        </patternFill>
      </fill>
    </dxf>
    <dxf>
      <fill>
        <patternFill>
          <bgColor theme="9" tint="0.59996337778862885"/>
        </patternFill>
      </fill>
    </dxf>
    <dxf>
      <fill>
        <patternFill>
          <bgColor theme="5"/>
        </patternFill>
      </fill>
    </dxf>
    <dxf>
      <fill>
        <patternFill>
          <bgColor rgb="FFF8D9FB"/>
        </patternFill>
      </fill>
    </dxf>
    <dxf>
      <font>
        <color rgb="FF9C0006"/>
      </font>
      <fill>
        <patternFill>
          <bgColor rgb="FFFFC7CE"/>
        </patternFill>
      </fill>
    </dxf>
  </dxfs>
  <tableStyles count="0" defaultTableStyle="TableStyleMedium2" defaultPivotStyle="PivotStyleLight16"/>
  <colors>
    <mruColors>
      <color rgb="FF009ADE"/>
      <color rgb="FFC28A19"/>
      <color rgb="FFFFEBAB"/>
      <color rgb="FF004A98"/>
      <color rgb="FFFFFF66"/>
      <color rgb="FFF8D9FB"/>
      <color rgb="FFFE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11975</xdr:colOff>
      <xdr:row>9</xdr:row>
      <xdr:rowOff>181701</xdr:rowOff>
    </xdr:from>
    <xdr:to>
      <xdr:col>4</xdr:col>
      <xdr:colOff>22453</xdr:colOff>
      <xdr:row>12</xdr:row>
      <xdr:rowOff>185749</xdr:rowOff>
    </xdr:to>
    <xdr:cxnSp macro="">
      <xdr:nvCxnSpPr>
        <xdr:cNvPr id="2" name="Straight Arrow Connector 1" descr="down arrow">
          <a:extLst>
            <a:ext uri="{FF2B5EF4-FFF2-40B4-BE49-F238E27FC236}">
              <a16:creationId xmlns:a16="http://schemas.microsoft.com/office/drawing/2014/main" id="{93E517F4-82E7-43B9-92C2-21822888B82D}"/>
            </a:ext>
          </a:extLst>
        </xdr:cNvPr>
        <xdr:cNvCxnSpPr/>
      </xdr:nvCxnSpPr>
      <xdr:spPr>
        <a:xfrm>
          <a:off x="2907575" y="1945187"/>
          <a:ext cx="10478" cy="59187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34925</xdr:colOff>
      <xdr:row>10</xdr:row>
      <xdr:rowOff>80645</xdr:rowOff>
    </xdr:from>
    <xdr:ext cx="492827" cy="374141"/>
    <xdr:sp macro="" textlink="">
      <xdr:nvSpPr>
        <xdr:cNvPr id="3" name="TextBox 2" descr="No">
          <a:extLst>
            <a:ext uri="{FF2B5EF4-FFF2-40B4-BE49-F238E27FC236}">
              <a16:creationId xmlns:a16="http://schemas.microsoft.com/office/drawing/2014/main" id="{4CD50702-E490-4DCB-B624-A33C7398EEF3}"/>
            </a:ext>
          </a:extLst>
        </xdr:cNvPr>
        <xdr:cNvSpPr txBox="1"/>
      </xdr:nvSpPr>
      <xdr:spPr>
        <a:xfrm>
          <a:off x="3692525" y="1985645"/>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twoCellAnchor>
    <xdr:from>
      <xdr:col>4</xdr:col>
      <xdr:colOff>15795</xdr:colOff>
      <xdr:row>17</xdr:row>
      <xdr:rowOff>189469</xdr:rowOff>
    </xdr:from>
    <xdr:to>
      <xdr:col>4</xdr:col>
      <xdr:colOff>16070</xdr:colOff>
      <xdr:row>20</xdr:row>
      <xdr:rowOff>186690</xdr:rowOff>
    </xdr:to>
    <xdr:cxnSp macro="">
      <xdr:nvCxnSpPr>
        <xdr:cNvPr id="4" name="Straight Arrow Connector 3" descr="Down Arrow - No">
          <a:extLst>
            <a:ext uri="{FF2B5EF4-FFF2-40B4-BE49-F238E27FC236}">
              <a16:creationId xmlns:a16="http://schemas.microsoft.com/office/drawing/2014/main" id="{A7F39432-86D2-4C18-BA32-DA27AED6B49C}"/>
            </a:ext>
          </a:extLst>
        </xdr:cNvPr>
        <xdr:cNvCxnSpPr/>
      </xdr:nvCxnSpPr>
      <xdr:spPr>
        <a:xfrm>
          <a:off x="3673395" y="3427969"/>
          <a:ext cx="275" cy="56872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301095</xdr:colOff>
      <xdr:row>9</xdr:row>
      <xdr:rowOff>189361</xdr:rowOff>
    </xdr:from>
    <xdr:to>
      <xdr:col>18</xdr:col>
      <xdr:colOff>301095</xdr:colOff>
      <xdr:row>12</xdr:row>
      <xdr:rowOff>187694</xdr:rowOff>
    </xdr:to>
    <xdr:cxnSp macro="">
      <xdr:nvCxnSpPr>
        <xdr:cNvPr id="5" name="Straight Arrow Connector 4" descr="Straight down arrow connector - No">
          <a:extLst>
            <a:ext uri="{FF2B5EF4-FFF2-40B4-BE49-F238E27FC236}">
              <a16:creationId xmlns:a16="http://schemas.microsoft.com/office/drawing/2014/main" id="{A0C08562-4630-4795-98E0-ABDD1757C0C9}"/>
            </a:ext>
          </a:extLst>
        </xdr:cNvPr>
        <xdr:cNvCxnSpPr/>
      </xdr:nvCxnSpPr>
      <xdr:spPr>
        <a:xfrm>
          <a:off x="12493095" y="1903861"/>
          <a:ext cx="0" cy="56983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325120</xdr:colOff>
      <xdr:row>10</xdr:row>
      <xdr:rowOff>78105</xdr:rowOff>
    </xdr:from>
    <xdr:ext cx="492827" cy="374141"/>
    <xdr:sp macro="" textlink="">
      <xdr:nvSpPr>
        <xdr:cNvPr id="6" name="TextBox 5">
          <a:extLst>
            <a:ext uri="{FF2B5EF4-FFF2-40B4-BE49-F238E27FC236}">
              <a16:creationId xmlns:a16="http://schemas.microsoft.com/office/drawing/2014/main" id="{2C97B982-674F-405E-9E08-BA14E58C542F}"/>
            </a:ext>
          </a:extLst>
        </xdr:cNvPr>
        <xdr:cNvSpPr txBox="1"/>
      </xdr:nvSpPr>
      <xdr:spPr>
        <a:xfrm>
          <a:off x="12517120" y="1983105"/>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twoCellAnchor>
    <xdr:from>
      <xdr:col>10</xdr:col>
      <xdr:colOff>812800</xdr:colOff>
      <xdr:row>10</xdr:row>
      <xdr:rowOff>0</xdr:rowOff>
    </xdr:from>
    <xdr:to>
      <xdr:col>10</xdr:col>
      <xdr:colOff>817563</xdr:colOff>
      <xdr:row>13</xdr:row>
      <xdr:rowOff>5953</xdr:rowOff>
    </xdr:to>
    <xdr:cxnSp macro="">
      <xdr:nvCxnSpPr>
        <xdr:cNvPr id="7" name="Straight Arrow Connector 6" descr="down arrow">
          <a:extLst>
            <a:ext uri="{FF2B5EF4-FFF2-40B4-BE49-F238E27FC236}">
              <a16:creationId xmlns:a16="http://schemas.microsoft.com/office/drawing/2014/main" id="{63C38EB3-06CA-4279-BEB3-044D00100649}"/>
            </a:ext>
          </a:extLst>
        </xdr:cNvPr>
        <xdr:cNvCxnSpPr/>
      </xdr:nvCxnSpPr>
      <xdr:spPr>
        <a:xfrm>
          <a:off x="7927975" y="1905000"/>
          <a:ext cx="0" cy="57745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989330</xdr:colOff>
      <xdr:row>10</xdr:row>
      <xdr:rowOff>68580</xdr:rowOff>
    </xdr:from>
    <xdr:ext cx="492827" cy="374141"/>
    <xdr:sp macro="" textlink="">
      <xdr:nvSpPr>
        <xdr:cNvPr id="8" name="TextBox 7" descr="No">
          <a:extLst>
            <a:ext uri="{FF2B5EF4-FFF2-40B4-BE49-F238E27FC236}">
              <a16:creationId xmlns:a16="http://schemas.microsoft.com/office/drawing/2014/main" id="{590C5B67-772F-4381-9EFE-F22F0DF5451D}"/>
            </a:ext>
          </a:extLst>
        </xdr:cNvPr>
        <xdr:cNvSpPr txBox="1"/>
      </xdr:nvSpPr>
      <xdr:spPr>
        <a:xfrm>
          <a:off x="7923530" y="1973580"/>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twoCellAnchor>
    <xdr:from>
      <xdr:col>10</xdr:col>
      <xdr:colOff>801290</xdr:colOff>
      <xdr:row>18</xdr:row>
      <xdr:rowOff>18654</xdr:rowOff>
    </xdr:from>
    <xdr:to>
      <xdr:col>10</xdr:col>
      <xdr:colOff>801565</xdr:colOff>
      <xdr:row>21</xdr:row>
      <xdr:rowOff>0</xdr:rowOff>
    </xdr:to>
    <xdr:cxnSp macro="">
      <xdr:nvCxnSpPr>
        <xdr:cNvPr id="9" name="Straight Arrow Connector 8" descr="Down Arrow - No">
          <a:extLst>
            <a:ext uri="{FF2B5EF4-FFF2-40B4-BE49-F238E27FC236}">
              <a16:creationId xmlns:a16="http://schemas.microsoft.com/office/drawing/2014/main" id="{C39E1507-D13D-4663-B471-1945DF13498D}"/>
            </a:ext>
          </a:extLst>
        </xdr:cNvPr>
        <xdr:cNvCxnSpPr/>
      </xdr:nvCxnSpPr>
      <xdr:spPr>
        <a:xfrm>
          <a:off x="7925990" y="3447654"/>
          <a:ext cx="275" cy="55284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1059656</xdr:colOff>
      <xdr:row>18</xdr:row>
      <xdr:rowOff>92868</xdr:rowOff>
    </xdr:from>
    <xdr:ext cx="441468" cy="327141"/>
    <xdr:sp macro="" textlink="">
      <xdr:nvSpPr>
        <xdr:cNvPr id="10" name="TextBox 9" descr="Down Arrow - No">
          <a:extLst>
            <a:ext uri="{FF2B5EF4-FFF2-40B4-BE49-F238E27FC236}">
              <a16:creationId xmlns:a16="http://schemas.microsoft.com/office/drawing/2014/main" id="{BB48C316-BE77-4EAA-9399-4EB042B37B2A}"/>
            </a:ext>
          </a:extLst>
        </xdr:cNvPr>
        <xdr:cNvSpPr txBox="1"/>
      </xdr:nvSpPr>
      <xdr:spPr>
        <a:xfrm>
          <a:off x="7927181" y="3521868"/>
          <a:ext cx="441468" cy="327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500" b="1"/>
            <a:t>NO</a:t>
          </a:r>
        </a:p>
      </xdr:txBody>
    </xdr:sp>
    <xdr:clientData/>
  </xdr:oneCellAnchor>
  <xdr:oneCellAnchor>
    <xdr:from>
      <xdr:col>4</xdr:col>
      <xdr:colOff>49530</xdr:colOff>
      <xdr:row>18</xdr:row>
      <xdr:rowOff>57785</xdr:rowOff>
    </xdr:from>
    <xdr:ext cx="492827" cy="374141"/>
    <xdr:sp macro="" textlink="">
      <xdr:nvSpPr>
        <xdr:cNvPr id="11" name="TextBox 10" descr="No">
          <a:extLst>
            <a:ext uri="{FF2B5EF4-FFF2-40B4-BE49-F238E27FC236}">
              <a16:creationId xmlns:a16="http://schemas.microsoft.com/office/drawing/2014/main" id="{B66452EC-9D9A-4793-A1C9-27B85B4AFD4D}"/>
            </a:ext>
          </a:extLst>
        </xdr:cNvPr>
        <xdr:cNvSpPr txBox="1"/>
      </xdr:nvSpPr>
      <xdr:spPr>
        <a:xfrm>
          <a:off x="3707130" y="3486785"/>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twoCellAnchor>
    <xdr:from>
      <xdr:col>18</xdr:col>
      <xdr:colOff>310620</xdr:colOff>
      <xdr:row>18</xdr:row>
      <xdr:rowOff>2671</xdr:rowOff>
    </xdr:from>
    <xdr:to>
      <xdr:col>18</xdr:col>
      <xdr:colOff>310620</xdr:colOff>
      <xdr:row>21</xdr:row>
      <xdr:rowOff>6719</xdr:rowOff>
    </xdr:to>
    <xdr:cxnSp macro="">
      <xdr:nvCxnSpPr>
        <xdr:cNvPr id="12" name="Straight Arrow Connector 11" descr="Straight down arrow connector - No">
          <a:extLst>
            <a:ext uri="{FF2B5EF4-FFF2-40B4-BE49-F238E27FC236}">
              <a16:creationId xmlns:a16="http://schemas.microsoft.com/office/drawing/2014/main" id="{4061A19E-C6D9-4E94-897F-53F05E73B6E5}"/>
            </a:ext>
          </a:extLst>
        </xdr:cNvPr>
        <xdr:cNvCxnSpPr/>
      </xdr:nvCxnSpPr>
      <xdr:spPr>
        <a:xfrm>
          <a:off x="12502620" y="3431671"/>
          <a:ext cx="0" cy="57554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313419</xdr:colOff>
      <xdr:row>18</xdr:row>
      <xdr:rowOff>60415</xdr:rowOff>
    </xdr:from>
    <xdr:ext cx="492827" cy="374141"/>
    <xdr:sp macro="" textlink="">
      <xdr:nvSpPr>
        <xdr:cNvPr id="13" name="TextBox 12">
          <a:extLst>
            <a:ext uri="{FF2B5EF4-FFF2-40B4-BE49-F238E27FC236}">
              <a16:creationId xmlns:a16="http://schemas.microsoft.com/office/drawing/2014/main" id="{0A208FCF-EA9F-4730-A6B0-3EE12C8AF3F1}"/>
            </a:ext>
          </a:extLst>
        </xdr:cNvPr>
        <xdr:cNvSpPr txBox="1"/>
      </xdr:nvSpPr>
      <xdr:spPr>
        <a:xfrm>
          <a:off x="12505419" y="3489415"/>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oneCellAnchor>
    <xdr:from>
      <xdr:col>26</xdr:col>
      <xdr:colOff>41275</xdr:colOff>
      <xdr:row>10</xdr:row>
      <xdr:rowOff>114844</xdr:rowOff>
    </xdr:from>
    <xdr:ext cx="492827" cy="374141"/>
    <xdr:sp macro="" textlink="">
      <xdr:nvSpPr>
        <xdr:cNvPr id="14" name="TextBox 13">
          <a:extLst>
            <a:ext uri="{FF2B5EF4-FFF2-40B4-BE49-F238E27FC236}">
              <a16:creationId xmlns:a16="http://schemas.microsoft.com/office/drawing/2014/main" id="{BBBEA85B-BEF7-4177-A687-13094D0ADF0B}"/>
            </a:ext>
          </a:extLst>
        </xdr:cNvPr>
        <xdr:cNvSpPr txBox="1"/>
      </xdr:nvSpPr>
      <xdr:spPr>
        <a:xfrm>
          <a:off x="17110075" y="2019844"/>
          <a:ext cx="49282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b="1"/>
            <a:t>NO</a:t>
          </a:r>
        </a:p>
      </xdr:txBody>
    </xdr:sp>
    <xdr:clientData/>
  </xdr:oneCellAnchor>
  <xdr:twoCellAnchor>
    <xdr:from>
      <xdr:col>25</xdr:col>
      <xdr:colOff>598276</xdr:colOff>
      <xdr:row>10</xdr:row>
      <xdr:rowOff>6481</xdr:rowOff>
    </xdr:from>
    <xdr:to>
      <xdr:col>25</xdr:col>
      <xdr:colOff>598276</xdr:colOff>
      <xdr:row>13</xdr:row>
      <xdr:rowOff>4814</xdr:rowOff>
    </xdr:to>
    <xdr:cxnSp macro="">
      <xdr:nvCxnSpPr>
        <xdr:cNvPr id="15" name="Straight Arrow Connector 14" descr="Straight down arrow connector - No">
          <a:extLst>
            <a:ext uri="{FF2B5EF4-FFF2-40B4-BE49-F238E27FC236}">
              <a16:creationId xmlns:a16="http://schemas.microsoft.com/office/drawing/2014/main" id="{3F7AED3F-017F-4F94-8304-CC5948F1A37C}"/>
            </a:ext>
          </a:extLst>
        </xdr:cNvPr>
        <xdr:cNvCxnSpPr/>
      </xdr:nvCxnSpPr>
      <xdr:spPr>
        <a:xfrm>
          <a:off x="17057476" y="1911481"/>
          <a:ext cx="0" cy="56983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eq.mt.gov/water/programs/dw-leadandcopper"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94F17-9EAE-47FD-8028-990076A470BE}">
  <sheetPr codeName="Sheet2"/>
  <dimension ref="A1:AL64"/>
  <sheetViews>
    <sheetView showGridLines="0" showRowColHeaders="0" tabSelected="1" zoomScale="69" zoomScaleNormal="70" workbookViewId="0">
      <selection activeCell="A51" sqref="A51:C64"/>
    </sheetView>
  </sheetViews>
  <sheetFormatPr defaultRowHeight="15" x14ac:dyDescent="0.25"/>
  <cols>
    <col min="5" max="5" width="9.42578125" customWidth="1"/>
    <col min="23" max="23" width="8.5703125" customWidth="1"/>
  </cols>
  <sheetData>
    <row r="1" spans="1:38" ht="14.85" customHeight="1" x14ac:dyDescent="0.25">
      <c r="A1" s="94" t="s">
        <v>19</v>
      </c>
      <c r="B1" s="95"/>
      <c r="C1" s="95"/>
      <c r="D1" s="95"/>
      <c r="E1" s="95"/>
      <c r="F1" s="95"/>
      <c r="G1" s="95"/>
      <c r="H1" s="95"/>
      <c r="I1" s="95"/>
      <c r="J1" s="95"/>
      <c r="K1" s="95"/>
      <c r="L1" s="95"/>
      <c r="M1" s="95"/>
      <c r="N1" s="95"/>
      <c r="O1" s="95"/>
      <c r="P1" s="95"/>
      <c r="Q1" s="95"/>
      <c r="R1" s="95"/>
      <c r="S1" s="95"/>
      <c r="T1" s="95"/>
    </row>
    <row r="2" spans="1:38" ht="14.85" customHeight="1" x14ac:dyDescent="0.25">
      <c r="A2" s="94"/>
      <c r="B2" s="95"/>
      <c r="C2" s="95"/>
      <c r="D2" s="95"/>
      <c r="E2" s="95"/>
      <c r="F2" s="95"/>
      <c r="G2" s="95"/>
      <c r="H2" s="95"/>
      <c r="I2" s="95"/>
      <c r="J2" s="95"/>
      <c r="K2" s="95"/>
      <c r="L2" s="95"/>
      <c r="M2" s="95"/>
      <c r="N2" s="95"/>
      <c r="O2" s="95"/>
      <c r="P2" s="95"/>
      <c r="Q2" s="95"/>
      <c r="R2" s="95"/>
      <c r="S2" s="95"/>
      <c r="T2" s="95"/>
    </row>
    <row r="3" spans="1:38" ht="14.85" customHeight="1" x14ac:dyDescent="0.25">
      <c r="A3" s="94"/>
      <c r="B3" s="95"/>
      <c r="C3" s="95"/>
      <c r="D3" s="95"/>
      <c r="E3" s="95"/>
      <c r="F3" s="95"/>
      <c r="G3" s="95"/>
      <c r="H3" s="95"/>
      <c r="I3" s="95"/>
      <c r="J3" s="95"/>
      <c r="K3" s="95"/>
      <c r="L3" s="95"/>
      <c r="M3" s="95"/>
      <c r="N3" s="95"/>
      <c r="O3" s="95"/>
      <c r="P3" s="95"/>
      <c r="Q3" s="95"/>
      <c r="R3" s="95"/>
      <c r="S3" s="95"/>
      <c r="T3" s="95"/>
    </row>
    <row r="4" spans="1:38" ht="14.85" customHeight="1" x14ac:dyDescent="0.25">
      <c r="A4" s="94"/>
      <c r="B4" s="95"/>
      <c r="C4" s="95"/>
      <c r="D4" s="95"/>
      <c r="E4" s="95"/>
      <c r="F4" s="95"/>
      <c r="G4" s="95"/>
      <c r="H4" s="95"/>
      <c r="I4" s="95"/>
      <c r="J4" s="95"/>
      <c r="K4" s="95"/>
      <c r="L4" s="95"/>
      <c r="M4" s="95"/>
      <c r="N4" s="95"/>
      <c r="O4" s="95"/>
      <c r="P4" s="95"/>
      <c r="Q4" s="95"/>
      <c r="R4" s="95"/>
      <c r="S4" s="95"/>
      <c r="T4" s="95"/>
    </row>
    <row r="5" spans="1:38" ht="14.85" customHeight="1" x14ac:dyDescent="0.25">
      <c r="A5" s="94"/>
      <c r="B5" s="95"/>
      <c r="C5" s="95"/>
      <c r="D5" s="95"/>
      <c r="E5" s="95"/>
      <c r="F5" s="95"/>
      <c r="G5" s="95"/>
      <c r="H5" s="95"/>
      <c r="I5" s="95"/>
      <c r="J5" s="95"/>
      <c r="K5" s="95"/>
      <c r="L5" s="95"/>
      <c r="M5" s="95"/>
      <c r="N5" s="95"/>
      <c r="O5" s="95"/>
      <c r="P5" s="95"/>
      <c r="Q5" s="95"/>
      <c r="R5" s="95"/>
      <c r="S5" s="95"/>
      <c r="T5" s="95"/>
    </row>
    <row r="6" spans="1:38" ht="15" customHeight="1" x14ac:dyDescent="0.25">
      <c r="A6" s="94"/>
      <c r="B6" s="95"/>
      <c r="C6" s="95"/>
      <c r="D6" s="95"/>
      <c r="E6" s="95"/>
      <c r="F6" s="95"/>
      <c r="G6" s="95"/>
      <c r="H6" s="95"/>
      <c r="I6" s="95"/>
      <c r="J6" s="95"/>
      <c r="K6" s="95"/>
      <c r="L6" s="95"/>
      <c r="M6" s="95"/>
      <c r="N6" s="95"/>
      <c r="O6" s="95"/>
      <c r="P6" s="95"/>
      <c r="Q6" s="95"/>
      <c r="R6" s="95"/>
      <c r="S6" s="95"/>
      <c r="T6" s="95"/>
    </row>
    <row r="9" spans="1:38" ht="14.85" customHeight="1" x14ac:dyDescent="0.25">
      <c r="A9" s="99">
        <v>1</v>
      </c>
      <c r="B9" s="99"/>
      <c r="C9" s="99"/>
      <c r="D9" s="97" t="s">
        <v>107</v>
      </c>
      <c r="E9" s="97"/>
      <c r="F9" s="97"/>
      <c r="G9" s="97"/>
      <c r="H9" s="97"/>
      <c r="I9" s="97"/>
      <c r="J9" s="97"/>
      <c r="K9" s="97"/>
      <c r="L9" s="97"/>
      <c r="M9" s="97"/>
      <c r="N9" s="97"/>
      <c r="O9" s="97"/>
      <c r="P9" s="97"/>
      <c r="Q9" s="97"/>
      <c r="R9" s="97"/>
      <c r="S9" s="97"/>
      <c r="T9" s="97"/>
    </row>
    <row r="10" spans="1:38" ht="15" customHeight="1" x14ac:dyDescent="0.25">
      <c r="A10" s="99"/>
      <c r="B10" s="99"/>
      <c r="C10" s="99"/>
      <c r="D10" s="97"/>
      <c r="E10" s="97"/>
      <c r="F10" s="97"/>
      <c r="G10" s="97"/>
      <c r="H10" s="97"/>
      <c r="I10" s="97"/>
      <c r="J10" s="97"/>
      <c r="K10" s="97"/>
      <c r="L10" s="97"/>
      <c r="M10" s="97"/>
      <c r="N10" s="97"/>
      <c r="O10" s="97"/>
      <c r="P10" s="97"/>
      <c r="Q10" s="97"/>
      <c r="R10" s="97"/>
      <c r="S10" s="97"/>
      <c r="T10" s="97"/>
    </row>
    <row r="11" spans="1:38" ht="15" customHeight="1" x14ac:dyDescent="0.25">
      <c r="A11" s="99"/>
      <c r="B11" s="99"/>
      <c r="C11" s="99"/>
      <c r="D11" s="97"/>
      <c r="E11" s="97"/>
      <c r="F11" s="97"/>
      <c r="G11" s="97"/>
      <c r="H11" s="97"/>
      <c r="I11" s="97"/>
      <c r="J11" s="97"/>
      <c r="K11" s="97"/>
      <c r="L11" s="97"/>
      <c r="M11" s="97"/>
      <c r="N11" s="97"/>
      <c r="O11" s="97"/>
      <c r="P11" s="97"/>
      <c r="Q11" s="97"/>
      <c r="R11" s="97"/>
      <c r="S11" s="97"/>
      <c r="T11" s="97"/>
    </row>
    <row r="12" spans="1:38" ht="15" customHeight="1" x14ac:dyDescent="0.25">
      <c r="A12" s="99"/>
      <c r="B12" s="99"/>
      <c r="C12" s="99"/>
      <c r="D12" s="97"/>
      <c r="E12" s="97"/>
      <c r="F12" s="97"/>
      <c r="G12" s="97"/>
      <c r="H12" s="97"/>
      <c r="I12" s="97"/>
      <c r="J12" s="97"/>
      <c r="K12" s="97"/>
      <c r="L12" s="97"/>
      <c r="M12" s="97"/>
      <c r="N12" s="97"/>
      <c r="O12" s="97"/>
      <c r="P12" s="97"/>
      <c r="Q12" s="97"/>
      <c r="R12" s="97"/>
      <c r="S12" s="97"/>
      <c r="T12" s="97"/>
      <c r="Y12" s="5"/>
      <c r="Z12" s="5"/>
      <c r="AA12" s="5"/>
      <c r="AB12" s="5"/>
      <c r="AC12" s="5"/>
      <c r="AD12" s="5"/>
      <c r="AE12" s="5"/>
      <c r="AF12" s="5"/>
      <c r="AG12" s="5"/>
      <c r="AH12" s="5"/>
      <c r="AI12" s="5"/>
      <c r="AJ12" s="5"/>
      <c r="AK12" s="5"/>
      <c r="AL12" s="5"/>
    </row>
    <row r="13" spans="1:38" ht="14.85" customHeight="1" x14ac:dyDescent="0.25">
      <c r="A13" s="99"/>
      <c r="B13" s="99"/>
      <c r="C13" s="99"/>
      <c r="D13" s="97"/>
      <c r="E13" s="97"/>
      <c r="F13" s="97"/>
      <c r="G13" s="97"/>
      <c r="H13" s="97"/>
      <c r="I13" s="97"/>
      <c r="J13" s="97"/>
      <c r="K13" s="97"/>
      <c r="L13" s="97"/>
      <c r="M13" s="97"/>
      <c r="N13" s="97"/>
      <c r="O13" s="97"/>
      <c r="P13" s="97"/>
      <c r="Q13" s="97"/>
      <c r="R13" s="97"/>
      <c r="S13" s="97"/>
      <c r="T13" s="97"/>
      <c r="Y13" s="5"/>
      <c r="Z13" s="5"/>
      <c r="AA13" s="5"/>
      <c r="AB13" s="5"/>
      <c r="AC13" s="5"/>
      <c r="AD13" s="5"/>
      <c r="AE13" s="5"/>
      <c r="AF13" s="5"/>
      <c r="AG13" s="5"/>
      <c r="AH13" s="5"/>
      <c r="AI13" s="5"/>
      <c r="AJ13" s="5"/>
      <c r="AK13" s="5"/>
      <c r="AL13" s="5"/>
    </row>
    <row r="14" spans="1:38" ht="15" customHeight="1" x14ac:dyDescent="0.25">
      <c r="A14" s="99"/>
      <c r="B14" s="99"/>
      <c r="C14" s="99"/>
      <c r="D14" s="97"/>
      <c r="E14" s="97"/>
      <c r="F14" s="97"/>
      <c r="G14" s="97"/>
      <c r="H14" s="97"/>
      <c r="I14" s="97"/>
      <c r="J14" s="97"/>
      <c r="K14" s="97"/>
      <c r="L14" s="97"/>
      <c r="M14" s="97"/>
      <c r="N14" s="97"/>
      <c r="O14" s="97"/>
      <c r="P14" s="97"/>
      <c r="Q14" s="97"/>
      <c r="R14" s="97"/>
      <c r="S14" s="97"/>
      <c r="T14" s="97"/>
      <c r="Y14" s="5"/>
      <c r="Z14" s="5"/>
      <c r="AA14" s="5"/>
      <c r="AB14" s="5"/>
      <c r="AC14" s="5"/>
      <c r="AD14" s="5"/>
      <c r="AE14" s="5"/>
      <c r="AF14" s="5"/>
      <c r="AG14" s="5"/>
      <c r="AH14" s="5"/>
      <c r="AI14" s="5"/>
      <c r="AJ14" s="5"/>
      <c r="AK14" s="5"/>
      <c r="AL14" s="5"/>
    </row>
    <row r="15" spans="1:38" ht="15" customHeight="1" x14ac:dyDescent="0.25">
      <c r="A15" s="99"/>
      <c r="B15" s="99"/>
      <c r="C15" s="99"/>
      <c r="D15" s="97"/>
      <c r="E15" s="97"/>
      <c r="F15" s="97"/>
      <c r="G15" s="97"/>
      <c r="H15" s="97"/>
      <c r="I15" s="97"/>
      <c r="J15" s="97"/>
      <c r="K15" s="97"/>
      <c r="L15" s="97"/>
      <c r="M15" s="97"/>
      <c r="N15" s="97"/>
      <c r="O15" s="97"/>
      <c r="P15" s="97"/>
      <c r="Q15" s="97"/>
      <c r="R15" s="97"/>
      <c r="S15" s="97"/>
      <c r="T15" s="97"/>
      <c r="Y15" s="5"/>
      <c r="Z15" s="5"/>
      <c r="AA15" s="5"/>
      <c r="AB15" s="5"/>
      <c r="AC15" s="5"/>
      <c r="AD15" s="5"/>
      <c r="AE15" s="5"/>
      <c r="AF15" s="5"/>
      <c r="AG15" s="5"/>
      <c r="AH15" s="5"/>
      <c r="AI15" s="5"/>
      <c r="AJ15" s="5"/>
      <c r="AK15" s="5"/>
      <c r="AL15" s="5"/>
    </row>
    <row r="16" spans="1:38" ht="15" customHeight="1" x14ac:dyDescent="0.25">
      <c r="A16" s="99"/>
      <c r="B16" s="99"/>
      <c r="C16" s="99"/>
      <c r="D16" s="97"/>
      <c r="E16" s="97"/>
      <c r="F16" s="97"/>
      <c r="G16" s="97"/>
      <c r="H16" s="97"/>
      <c r="I16" s="97"/>
      <c r="J16" s="97"/>
      <c r="K16" s="97"/>
      <c r="L16" s="97"/>
      <c r="M16" s="97"/>
      <c r="N16" s="97"/>
      <c r="O16" s="97"/>
      <c r="P16" s="97"/>
      <c r="Q16" s="97"/>
      <c r="R16" s="97"/>
      <c r="S16" s="97"/>
      <c r="T16" s="97"/>
      <c r="Y16" s="5"/>
      <c r="Z16" s="5"/>
      <c r="AA16" s="5"/>
      <c r="AB16" s="5"/>
      <c r="AC16" s="5"/>
      <c r="AD16" s="5"/>
      <c r="AE16" s="5"/>
      <c r="AF16" s="5"/>
      <c r="AG16" s="5"/>
      <c r="AH16" s="5"/>
      <c r="AI16" s="5"/>
      <c r="AJ16" s="5"/>
      <c r="AK16" s="5"/>
      <c r="AL16" s="5"/>
    </row>
    <row r="17" spans="1:38" ht="15" customHeight="1" x14ac:dyDescent="0.25">
      <c r="A17" s="99"/>
      <c r="B17" s="99"/>
      <c r="C17" s="99"/>
      <c r="D17" s="97"/>
      <c r="E17" s="97"/>
      <c r="F17" s="97"/>
      <c r="G17" s="97"/>
      <c r="H17" s="97"/>
      <c r="I17" s="97"/>
      <c r="J17" s="97"/>
      <c r="K17" s="97"/>
      <c r="L17" s="97"/>
      <c r="M17" s="97"/>
      <c r="N17" s="97"/>
      <c r="O17" s="97"/>
      <c r="P17" s="97"/>
      <c r="Q17" s="97"/>
      <c r="R17" s="97"/>
      <c r="S17" s="97"/>
      <c r="T17" s="97"/>
    </row>
    <row r="18" spans="1:38" ht="15" customHeight="1" x14ac:dyDescent="0.25">
      <c r="A18" s="99"/>
      <c r="B18" s="99"/>
      <c r="C18" s="99"/>
      <c r="D18" s="97"/>
      <c r="E18" s="97"/>
      <c r="F18" s="97"/>
      <c r="G18" s="97"/>
      <c r="H18" s="97"/>
      <c r="I18" s="97"/>
      <c r="J18" s="97"/>
      <c r="K18" s="97"/>
      <c r="L18" s="97"/>
      <c r="M18" s="97"/>
      <c r="N18" s="97"/>
      <c r="O18" s="97"/>
      <c r="P18" s="97"/>
      <c r="Q18" s="97"/>
      <c r="R18" s="97"/>
      <c r="S18" s="97"/>
      <c r="T18" s="97"/>
      <c r="Y18" s="5"/>
      <c r="Z18" s="5"/>
      <c r="AA18" s="5"/>
      <c r="AB18" s="5"/>
      <c r="AC18" s="5"/>
      <c r="AD18" s="5"/>
      <c r="AE18" s="5"/>
      <c r="AF18" s="5"/>
      <c r="AG18" s="5"/>
      <c r="AH18" s="5"/>
      <c r="AI18" s="5"/>
      <c r="AJ18" s="5"/>
      <c r="AK18" s="5"/>
      <c r="AL18" s="5"/>
    </row>
    <row r="19" spans="1:38" ht="15" customHeight="1" x14ac:dyDescent="0.25">
      <c r="A19" s="96">
        <v>2</v>
      </c>
      <c r="B19" s="96"/>
      <c r="C19" s="96"/>
      <c r="D19" s="97" t="s">
        <v>108</v>
      </c>
      <c r="E19" s="98"/>
      <c r="F19" s="98"/>
      <c r="G19" s="98"/>
      <c r="H19" s="98"/>
      <c r="I19" s="98"/>
      <c r="J19" s="98"/>
      <c r="K19" s="98"/>
      <c r="L19" s="98"/>
      <c r="M19" s="98"/>
      <c r="N19" s="98"/>
      <c r="O19" s="98"/>
      <c r="P19" s="98"/>
      <c r="Q19" s="98"/>
      <c r="R19" s="98"/>
      <c r="S19" s="98"/>
      <c r="T19" s="98"/>
      <c r="Y19" s="5"/>
      <c r="Z19" s="5"/>
      <c r="AA19" s="5"/>
      <c r="AB19" s="5"/>
      <c r="AC19" s="5"/>
      <c r="AD19" s="5"/>
      <c r="AE19" s="5"/>
      <c r="AF19" s="5"/>
      <c r="AG19" s="5"/>
      <c r="AH19" s="5"/>
      <c r="AI19" s="5"/>
      <c r="AJ19" s="5"/>
      <c r="AK19" s="5"/>
      <c r="AL19" s="5"/>
    </row>
    <row r="20" spans="1:38" ht="15" customHeight="1" x14ac:dyDescent="0.25">
      <c r="A20" s="96"/>
      <c r="B20" s="96"/>
      <c r="C20" s="96"/>
      <c r="D20" s="98"/>
      <c r="E20" s="98"/>
      <c r="F20" s="98"/>
      <c r="G20" s="98"/>
      <c r="H20" s="98"/>
      <c r="I20" s="98"/>
      <c r="J20" s="98"/>
      <c r="K20" s="98"/>
      <c r="L20" s="98"/>
      <c r="M20" s="98"/>
      <c r="N20" s="98"/>
      <c r="O20" s="98"/>
      <c r="P20" s="98"/>
      <c r="Q20" s="98"/>
      <c r="R20" s="98"/>
      <c r="S20" s="98"/>
      <c r="T20" s="98"/>
      <c r="Y20" s="5"/>
      <c r="Z20" s="5"/>
      <c r="AA20" s="5"/>
      <c r="AB20" s="5"/>
      <c r="AC20" s="5"/>
      <c r="AD20" s="5"/>
      <c r="AE20" s="5"/>
      <c r="AF20" s="5"/>
      <c r="AG20" s="5"/>
      <c r="AH20" s="5"/>
      <c r="AI20" s="5"/>
      <c r="AJ20" s="5"/>
      <c r="AK20" s="5"/>
      <c r="AL20" s="5"/>
    </row>
    <row r="21" spans="1:38" ht="14.85" customHeight="1" x14ac:dyDescent="0.25">
      <c r="A21" s="96"/>
      <c r="B21" s="96"/>
      <c r="C21" s="96"/>
      <c r="D21" s="98"/>
      <c r="E21" s="98"/>
      <c r="F21" s="98"/>
      <c r="G21" s="98"/>
      <c r="H21" s="98"/>
      <c r="I21" s="98"/>
      <c r="J21" s="98"/>
      <c r="K21" s="98"/>
      <c r="L21" s="98"/>
      <c r="M21" s="98"/>
      <c r="N21" s="98"/>
      <c r="O21" s="98"/>
      <c r="P21" s="98"/>
      <c r="Q21" s="98"/>
      <c r="R21" s="98"/>
      <c r="S21" s="98"/>
      <c r="T21" s="98"/>
      <c r="Y21" s="5"/>
      <c r="Z21" s="5"/>
      <c r="AA21" s="5"/>
      <c r="AB21" s="5"/>
      <c r="AC21" s="5"/>
      <c r="AD21" s="5"/>
      <c r="AE21" s="5"/>
      <c r="AF21" s="5"/>
      <c r="AG21" s="5"/>
      <c r="AH21" s="5"/>
      <c r="AI21" s="5"/>
      <c r="AJ21" s="5"/>
      <c r="AK21" s="5"/>
      <c r="AL21" s="5"/>
    </row>
    <row r="22" spans="1:38" ht="15" customHeight="1" x14ac:dyDescent="0.25">
      <c r="A22" s="96"/>
      <c r="B22" s="96"/>
      <c r="C22" s="96"/>
      <c r="D22" s="98"/>
      <c r="E22" s="98"/>
      <c r="F22" s="98"/>
      <c r="G22" s="98"/>
      <c r="H22" s="98"/>
      <c r="I22" s="98"/>
      <c r="J22" s="98"/>
      <c r="K22" s="98"/>
      <c r="L22" s="98"/>
      <c r="M22" s="98"/>
      <c r="N22" s="98"/>
      <c r="O22" s="98"/>
      <c r="P22" s="98"/>
      <c r="Q22" s="98"/>
      <c r="R22" s="98"/>
      <c r="S22" s="98"/>
      <c r="T22" s="98"/>
    </row>
    <row r="23" spans="1:38" ht="15" customHeight="1" x14ac:dyDescent="0.25">
      <c r="A23" s="96"/>
      <c r="B23" s="96"/>
      <c r="C23" s="96"/>
      <c r="D23" s="98"/>
      <c r="E23" s="98"/>
      <c r="F23" s="98"/>
      <c r="G23" s="98"/>
      <c r="H23" s="98"/>
      <c r="I23" s="98"/>
      <c r="J23" s="98"/>
      <c r="K23" s="98"/>
      <c r="L23" s="98"/>
      <c r="M23" s="98"/>
      <c r="N23" s="98"/>
      <c r="O23" s="98"/>
      <c r="P23" s="98"/>
      <c r="Q23" s="98"/>
      <c r="R23" s="98"/>
      <c r="S23" s="98"/>
      <c r="T23" s="98"/>
      <c r="Y23" s="5"/>
      <c r="Z23" s="6"/>
      <c r="AA23" s="6"/>
      <c r="AB23" s="6"/>
      <c r="AC23" s="6"/>
      <c r="AD23" s="6"/>
      <c r="AE23" s="6"/>
      <c r="AF23" s="6"/>
      <c r="AG23" s="6"/>
      <c r="AH23" s="6"/>
      <c r="AI23" s="6"/>
      <c r="AJ23" s="6"/>
      <c r="AK23" s="6"/>
      <c r="AL23" s="6"/>
    </row>
    <row r="24" spans="1:38" ht="15" customHeight="1" x14ac:dyDescent="0.25">
      <c r="A24" s="96"/>
      <c r="B24" s="96"/>
      <c r="C24" s="96"/>
      <c r="D24" s="98"/>
      <c r="E24" s="98"/>
      <c r="F24" s="98"/>
      <c r="G24" s="98"/>
      <c r="H24" s="98"/>
      <c r="I24" s="98"/>
      <c r="J24" s="98"/>
      <c r="K24" s="98"/>
      <c r="L24" s="98"/>
      <c r="M24" s="98"/>
      <c r="N24" s="98"/>
      <c r="O24" s="98"/>
      <c r="P24" s="98"/>
      <c r="Q24" s="98"/>
      <c r="R24" s="98"/>
      <c r="S24" s="98"/>
      <c r="T24" s="98"/>
      <c r="Y24" s="6"/>
      <c r="Z24" s="6"/>
      <c r="AA24" s="6"/>
      <c r="AB24" s="6"/>
      <c r="AC24" s="6"/>
      <c r="AD24" s="6"/>
      <c r="AE24" s="6"/>
      <c r="AF24" s="6"/>
      <c r="AG24" s="6"/>
      <c r="AH24" s="6"/>
      <c r="AI24" s="6"/>
      <c r="AJ24" s="6"/>
      <c r="AK24" s="6"/>
      <c r="AL24" s="6"/>
    </row>
    <row r="25" spans="1:38" ht="15" customHeight="1" x14ac:dyDescent="0.25">
      <c r="A25" s="96"/>
      <c r="B25" s="96"/>
      <c r="C25" s="96"/>
      <c r="D25" s="98"/>
      <c r="E25" s="98"/>
      <c r="F25" s="98"/>
      <c r="G25" s="98"/>
      <c r="H25" s="98"/>
      <c r="I25" s="98"/>
      <c r="J25" s="98"/>
      <c r="K25" s="98"/>
      <c r="L25" s="98"/>
      <c r="M25" s="98"/>
      <c r="N25" s="98"/>
      <c r="O25" s="98"/>
      <c r="P25" s="98"/>
      <c r="Q25" s="98"/>
      <c r="R25" s="98"/>
      <c r="S25" s="98"/>
      <c r="T25" s="98"/>
      <c r="Y25" s="6"/>
      <c r="Z25" s="6"/>
      <c r="AA25" s="6"/>
      <c r="AB25" s="6"/>
      <c r="AC25" s="6"/>
      <c r="AD25" s="6"/>
      <c r="AE25" s="6"/>
      <c r="AF25" s="6"/>
      <c r="AG25" s="6"/>
      <c r="AH25" s="6"/>
      <c r="AI25" s="6"/>
      <c r="AJ25" s="6"/>
      <c r="AK25" s="6"/>
      <c r="AL25" s="6"/>
    </row>
    <row r="26" spans="1:38" x14ac:dyDescent="0.25">
      <c r="A26" s="96"/>
      <c r="B26" s="96"/>
      <c r="C26" s="96"/>
      <c r="D26" s="98"/>
      <c r="E26" s="98"/>
      <c r="F26" s="98"/>
      <c r="G26" s="98"/>
      <c r="H26" s="98"/>
      <c r="I26" s="98"/>
      <c r="J26" s="98"/>
      <c r="K26" s="98"/>
      <c r="L26" s="98"/>
      <c r="M26" s="98"/>
      <c r="N26" s="98"/>
      <c r="O26" s="98"/>
      <c r="P26" s="98"/>
      <c r="Q26" s="98"/>
      <c r="R26" s="98"/>
      <c r="S26" s="98"/>
      <c r="T26" s="98"/>
    </row>
    <row r="27" spans="1:38" ht="14.85" customHeight="1" x14ac:dyDescent="0.25">
      <c r="A27" s="96"/>
      <c r="B27" s="96"/>
      <c r="C27" s="96"/>
      <c r="D27" s="98"/>
      <c r="E27" s="98"/>
      <c r="F27" s="98"/>
      <c r="G27" s="98"/>
      <c r="H27" s="98"/>
      <c r="I27" s="98"/>
      <c r="J27" s="98"/>
      <c r="K27" s="98"/>
      <c r="L27" s="98"/>
      <c r="M27" s="98"/>
      <c r="N27" s="98"/>
      <c r="O27" s="98"/>
      <c r="P27" s="98"/>
      <c r="Q27" s="98"/>
      <c r="R27" s="98"/>
      <c r="S27" s="98"/>
      <c r="T27" s="98"/>
      <c r="Y27" s="5"/>
      <c r="Z27" s="5"/>
      <c r="AA27" s="5"/>
      <c r="AB27" s="5"/>
      <c r="AC27" s="5"/>
      <c r="AD27" s="5"/>
      <c r="AE27" s="5"/>
      <c r="AF27" s="5"/>
      <c r="AG27" s="5"/>
      <c r="AH27" s="5"/>
      <c r="AI27" s="5"/>
      <c r="AJ27" s="5"/>
      <c r="AK27" s="5"/>
      <c r="AL27" s="5"/>
    </row>
    <row r="28" spans="1:38" ht="14.85" customHeight="1" x14ac:dyDescent="0.25">
      <c r="A28" s="96"/>
      <c r="B28" s="96"/>
      <c r="C28" s="96"/>
      <c r="D28" s="98"/>
      <c r="E28" s="98"/>
      <c r="F28" s="98"/>
      <c r="G28" s="98"/>
      <c r="H28" s="98"/>
      <c r="I28" s="98"/>
      <c r="J28" s="98"/>
      <c r="K28" s="98"/>
      <c r="L28" s="98"/>
      <c r="M28" s="98"/>
      <c r="N28" s="98"/>
      <c r="O28" s="98"/>
      <c r="P28" s="98"/>
      <c r="Q28" s="98"/>
      <c r="R28" s="98"/>
      <c r="S28" s="98"/>
      <c r="T28" s="98"/>
      <c r="Y28" s="5"/>
      <c r="Z28" s="5"/>
      <c r="AA28" s="5"/>
      <c r="AB28" s="5"/>
      <c r="AC28" s="5"/>
      <c r="AD28" s="5"/>
      <c r="AE28" s="5"/>
      <c r="AF28" s="5"/>
      <c r="AG28" s="5"/>
      <c r="AH28" s="5"/>
      <c r="AI28" s="5"/>
      <c r="AJ28" s="5"/>
      <c r="AK28" s="5"/>
      <c r="AL28" s="5"/>
    </row>
    <row r="29" spans="1:38" ht="14.85" customHeight="1" x14ac:dyDescent="0.25">
      <c r="A29" s="96"/>
      <c r="B29" s="96"/>
      <c r="C29" s="96"/>
      <c r="D29" s="98"/>
      <c r="E29" s="98"/>
      <c r="F29" s="98"/>
      <c r="G29" s="98"/>
      <c r="H29" s="98"/>
      <c r="I29" s="98"/>
      <c r="J29" s="98"/>
      <c r="K29" s="98"/>
      <c r="L29" s="98"/>
      <c r="M29" s="98"/>
      <c r="N29" s="98"/>
      <c r="O29" s="98"/>
      <c r="P29" s="98"/>
      <c r="Q29" s="98"/>
      <c r="R29" s="98"/>
      <c r="S29" s="98"/>
      <c r="T29" s="98"/>
      <c r="Y29" s="5"/>
      <c r="Z29" s="5"/>
      <c r="AA29" s="5"/>
      <c r="AB29" s="5"/>
      <c r="AC29" s="5"/>
      <c r="AD29" s="5"/>
      <c r="AE29" s="5"/>
      <c r="AF29" s="5"/>
      <c r="AG29" s="5"/>
      <c r="AH29" s="5"/>
      <c r="AI29" s="5"/>
      <c r="AJ29" s="5"/>
      <c r="AK29" s="5"/>
      <c r="AL29" s="5"/>
    </row>
    <row r="30" spans="1:38" ht="14.85" customHeight="1" x14ac:dyDescent="0.25">
      <c r="A30" s="96"/>
      <c r="B30" s="96"/>
      <c r="C30" s="96"/>
      <c r="D30" s="98"/>
      <c r="E30" s="98"/>
      <c r="F30" s="98"/>
      <c r="G30" s="98"/>
      <c r="H30" s="98"/>
      <c r="I30" s="98"/>
      <c r="J30" s="98"/>
      <c r="K30" s="98"/>
      <c r="L30" s="98"/>
      <c r="M30" s="98"/>
      <c r="N30" s="98"/>
      <c r="O30" s="98"/>
      <c r="P30" s="98"/>
      <c r="Q30" s="98"/>
      <c r="R30" s="98"/>
      <c r="S30" s="98"/>
      <c r="T30" s="98"/>
      <c r="Y30" s="5"/>
      <c r="Z30" s="5"/>
      <c r="AA30" s="5"/>
      <c r="AB30" s="5"/>
      <c r="AC30" s="5"/>
      <c r="AD30" s="5"/>
      <c r="AE30" s="5"/>
      <c r="AF30" s="5"/>
      <c r="AG30" s="5"/>
      <c r="AH30" s="5"/>
      <c r="AI30" s="5"/>
      <c r="AJ30" s="5"/>
      <c r="AK30" s="5"/>
      <c r="AL30" s="5"/>
    </row>
    <row r="31" spans="1:38" ht="14.85" customHeight="1" x14ac:dyDescent="0.25">
      <c r="A31" s="99">
        <v>3</v>
      </c>
      <c r="B31" s="99"/>
      <c r="C31" s="99"/>
      <c r="D31" s="97" t="s">
        <v>109</v>
      </c>
      <c r="E31" s="98"/>
      <c r="F31" s="98"/>
      <c r="G31" s="98"/>
      <c r="H31" s="98"/>
      <c r="I31" s="98"/>
      <c r="J31" s="98"/>
      <c r="K31" s="98"/>
      <c r="L31" s="98"/>
      <c r="M31" s="98"/>
      <c r="N31" s="98"/>
      <c r="O31" s="98"/>
      <c r="P31" s="98"/>
      <c r="Q31" s="98"/>
      <c r="R31" s="98"/>
      <c r="S31" s="98"/>
      <c r="T31" s="98"/>
      <c r="Y31" s="5"/>
      <c r="Z31" s="5"/>
      <c r="AA31" s="5"/>
      <c r="AB31" s="5"/>
      <c r="AC31" s="5"/>
      <c r="AD31" s="5"/>
      <c r="AE31" s="5"/>
      <c r="AF31" s="5"/>
      <c r="AG31" s="5"/>
      <c r="AH31" s="5"/>
      <c r="AI31" s="5"/>
      <c r="AJ31" s="5"/>
      <c r="AK31" s="5"/>
      <c r="AL31" s="5"/>
    </row>
    <row r="32" spans="1:38" ht="14.85" customHeight="1" x14ac:dyDescent="0.25">
      <c r="A32" s="99"/>
      <c r="B32" s="99"/>
      <c r="C32" s="99"/>
      <c r="D32" s="98"/>
      <c r="E32" s="98"/>
      <c r="F32" s="98"/>
      <c r="G32" s="98"/>
      <c r="H32" s="98"/>
      <c r="I32" s="98"/>
      <c r="J32" s="98"/>
      <c r="K32" s="98"/>
      <c r="L32" s="98"/>
      <c r="M32" s="98"/>
      <c r="N32" s="98"/>
      <c r="O32" s="98"/>
      <c r="P32" s="98"/>
      <c r="Q32" s="98"/>
      <c r="R32" s="98"/>
      <c r="S32" s="98"/>
      <c r="T32" s="98"/>
      <c r="Y32" s="5"/>
      <c r="Z32" s="5"/>
      <c r="AA32" s="5"/>
      <c r="AB32" s="5"/>
      <c r="AC32" s="5"/>
      <c r="AD32" s="5"/>
      <c r="AE32" s="5"/>
      <c r="AF32" s="5"/>
      <c r="AG32" s="5"/>
      <c r="AH32" s="5"/>
      <c r="AI32" s="5"/>
      <c r="AJ32" s="5"/>
      <c r="AK32" s="5"/>
      <c r="AL32" s="5"/>
    </row>
    <row r="33" spans="1:38" ht="14.85" customHeight="1" x14ac:dyDescent="0.25">
      <c r="A33" s="99"/>
      <c r="B33" s="99"/>
      <c r="C33" s="99"/>
      <c r="D33" s="98"/>
      <c r="E33" s="98"/>
      <c r="F33" s="98"/>
      <c r="G33" s="98"/>
      <c r="H33" s="98"/>
      <c r="I33" s="98"/>
      <c r="J33" s="98"/>
      <c r="K33" s="98"/>
      <c r="L33" s="98"/>
      <c r="M33" s="98"/>
      <c r="N33" s="98"/>
      <c r="O33" s="98"/>
      <c r="P33" s="98"/>
      <c r="Q33" s="98"/>
      <c r="R33" s="98"/>
      <c r="S33" s="98"/>
      <c r="T33" s="98"/>
      <c r="Y33" s="5"/>
      <c r="Z33" s="5"/>
      <c r="AA33" s="5"/>
      <c r="AB33" s="5"/>
      <c r="AC33" s="5"/>
      <c r="AD33" s="5"/>
      <c r="AE33" s="5"/>
      <c r="AF33" s="5"/>
      <c r="AG33" s="5"/>
      <c r="AH33" s="5"/>
      <c r="AI33" s="5"/>
      <c r="AJ33" s="5"/>
      <c r="AK33" s="5"/>
      <c r="AL33" s="5"/>
    </row>
    <row r="34" spans="1:38" x14ac:dyDescent="0.25">
      <c r="A34" s="99"/>
      <c r="B34" s="99"/>
      <c r="C34" s="99"/>
      <c r="D34" s="98"/>
      <c r="E34" s="98"/>
      <c r="F34" s="98"/>
      <c r="G34" s="98"/>
      <c r="H34" s="98"/>
      <c r="I34" s="98"/>
      <c r="J34" s="98"/>
      <c r="K34" s="98"/>
      <c r="L34" s="98"/>
      <c r="M34" s="98"/>
      <c r="N34" s="98"/>
      <c r="O34" s="98"/>
      <c r="P34" s="98"/>
      <c r="Q34" s="98"/>
      <c r="R34" s="98"/>
      <c r="S34" s="98"/>
      <c r="T34" s="98"/>
    </row>
    <row r="35" spans="1:38" x14ac:dyDescent="0.25">
      <c r="A35" s="99"/>
      <c r="B35" s="99"/>
      <c r="C35" s="99"/>
      <c r="D35" s="98"/>
      <c r="E35" s="98"/>
      <c r="F35" s="98"/>
      <c r="G35" s="98"/>
      <c r="H35" s="98"/>
      <c r="I35" s="98"/>
      <c r="J35" s="98"/>
      <c r="K35" s="98"/>
      <c r="L35" s="98"/>
      <c r="M35" s="98"/>
      <c r="N35" s="98"/>
      <c r="O35" s="98"/>
      <c r="P35" s="98"/>
      <c r="Q35" s="98"/>
      <c r="R35" s="98"/>
      <c r="S35" s="98"/>
      <c r="T35" s="98"/>
    </row>
    <row r="36" spans="1:38" x14ac:dyDescent="0.25">
      <c r="A36" s="99"/>
      <c r="B36" s="99"/>
      <c r="C36" s="99"/>
      <c r="D36" s="98"/>
      <c r="E36" s="98"/>
      <c r="F36" s="98"/>
      <c r="G36" s="98"/>
      <c r="H36" s="98"/>
      <c r="I36" s="98"/>
      <c r="J36" s="98"/>
      <c r="K36" s="98"/>
      <c r="L36" s="98"/>
      <c r="M36" s="98"/>
      <c r="N36" s="98"/>
      <c r="O36" s="98"/>
      <c r="P36" s="98"/>
      <c r="Q36" s="98"/>
      <c r="R36" s="98"/>
      <c r="S36" s="98"/>
      <c r="T36" s="98"/>
    </row>
    <row r="37" spans="1:38" x14ac:dyDescent="0.25">
      <c r="A37" s="99"/>
      <c r="B37" s="99"/>
      <c r="C37" s="99"/>
      <c r="D37" s="98"/>
      <c r="E37" s="98"/>
      <c r="F37" s="98"/>
      <c r="G37" s="98"/>
      <c r="H37" s="98"/>
      <c r="I37" s="98"/>
      <c r="J37" s="98"/>
      <c r="K37" s="98"/>
      <c r="L37" s="98"/>
      <c r="M37" s="98"/>
      <c r="N37" s="98"/>
      <c r="O37" s="98"/>
      <c r="P37" s="98"/>
      <c r="Q37" s="98"/>
      <c r="R37" s="98"/>
      <c r="S37" s="98"/>
      <c r="T37" s="98"/>
    </row>
    <row r="38" spans="1:38" x14ac:dyDescent="0.25">
      <c r="A38" s="99"/>
      <c r="B38" s="99"/>
      <c r="C38" s="99"/>
      <c r="D38" s="98"/>
      <c r="E38" s="98"/>
      <c r="F38" s="98"/>
      <c r="G38" s="98"/>
      <c r="H38" s="98"/>
      <c r="I38" s="98"/>
      <c r="J38" s="98"/>
      <c r="K38" s="98"/>
      <c r="L38" s="98"/>
      <c r="M38" s="98"/>
      <c r="N38" s="98"/>
      <c r="O38" s="98"/>
      <c r="P38" s="98"/>
      <c r="Q38" s="98"/>
      <c r="R38" s="98"/>
      <c r="S38" s="98"/>
      <c r="T38" s="98"/>
    </row>
    <row r="39" spans="1:38" x14ac:dyDescent="0.25">
      <c r="A39" s="99"/>
      <c r="B39" s="99"/>
      <c r="C39" s="99"/>
      <c r="D39" s="98"/>
      <c r="E39" s="98"/>
      <c r="F39" s="98"/>
      <c r="G39" s="98"/>
      <c r="H39" s="98"/>
      <c r="I39" s="98"/>
      <c r="J39" s="98"/>
      <c r="K39" s="98"/>
      <c r="L39" s="98"/>
      <c r="M39" s="98"/>
      <c r="N39" s="98"/>
      <c r="O39" s="98"/>
      <c r="P39" s="98"/>
      <c r="Q39" s="98"/>
      <c r="R39" s="98"/>
      <c r="S39" s="98"/>
      <c r="T39" s="98"/>
    </row>
    <row r="40" spans="1:38" x14ac:dyDescent="0.25">
      <c r="A40" s="99"/>
      <c r="B40" s="99"/>
      <c r="C40" s="99"/>
      <c r="D40" s="98"/>
      <c r="E40" s="98"/>
      <c r="F40" s="98"/>
      <c r="G40" s="98"/>
      <c r="H40" s="98"/>
      <c r="I40" s="98"/>
      <c r="J40" s="98"/>
      <c r="K40" s="98"/>
      <c r="L40" s="98"/>
      <c r="M40" s="98"/>
      <c r="N40" s="98"/>
      <c r="O40" s="98"/>
      <c r="P40" s="98"/>
      <c r="Q40" s="98"/>
      <c r="R40" s="98"/>
      <c r="S40" s="98"/>
      <c r="T40" s="98"/>
    </row>
    <row r="41" spans="1:38" x14ac:dyDescent="0.25">
      <c r="A41" s="96">
        <v>4</v>
      </c>
      <c r="B41" s="96"/>
      <c r="C41" s="96"/>
      <c r="D41" s="97" t="s">
        <v>110</v>
      </c>
      <c r="E41" s="98"/>
      <c r="F41" s="98"/>
      <c r="G41" s="98"/>
      <c r="H41" s="98"/>
      <c r="I41" s="98"/>
      <c r="J41" s="98"/>
      <c r="K41" s="98"/>
      <c r="L41" s="98"/>
      <c r="M41" s="98"/>
      <c r="N41" s="98"/>
      <c r="O41" s="98"/>
      <c r="P41" s="98"/>
      <c r="Q41" s="98"/>
      <c r="R41" s="98"/>
      <c r="S41" s="98"/>
      <c r="T41" s="98"/>
    </row>
    <row r="42" spans="1:38" x14ac:dyDescent="0.25">
      <c r="A42" s="96"/>
      <c r="B42" s="96"/>
      <c r="C42" s="96"/>
      <c r="D42" s="98"/>
      <c r="E42" s="98"/>
      <c r="F42" s="98"/>
      <c r="G42" s="98"/>
      <c r="H42" s="98"/>
      <c r="I42" s="98"/>
      <c r="J42" s="98"/>
      <c r="K42" s="98"/>
      <c r="L42" s="98"/>
      <c r="M42" s="98"/>
      <c r="N42" s="98"/>
      <c r="O42" s="98"/>
      <c r="P42" s="98"/>
      <c r="Q42" s="98"/>
      <c r="R42" s="98"/>
      <c r="S42" s="98"/>
      <c r="T42" s="98"/>
    </row>
    <row r="43" spans="1:38" x14ac:dyDescent="0.25">
      <c r="A43" s="96"/>
      <c r="B43" s="96"/>
      <c r="C43" s="96"/>
      <c r="D43" s="98"/>
      <c r="E43" s="98"/>
      <c r="F43" s="98"/>
      <c r="G43" s="98"/>
      <c r="H43" s="98"/>
      <c r="I43" s="98"/>
      <c r="J43" s="98"/>
      <c r="K43" s="98"/>
      <c r="L43" s="98"/>
      <c r="M43" s="98"/>
      <c r="N43" s="98"/>
      <c r="O43" s="98"/>
      <c r="P43" s="98"/>
      <c r="Q43" s="98"/>
      <c r="R43" s="98"/>
      <c r="S43" s="98"/>
      <c r="T43" s="98"/>
    </row>
    <row r="44" spans="1:38" x14ac:dyDescent="0.25">
      <c r="A44" s="96"/>
      <c r="B44" s="96"/>
      <c r="C44" s="96"/>
      <c r="D44" s="98"/>
      <c r="E44" s="98"/>
      <c r="F44" s="98"/>
      <c r="G44" s="98"/>
      <c r="H44" s="98"/>
      <c r="I44" s="98"/>
      <c r="J44" s="98"/>
      <c r="K44" s="98"/>
      <c r="L44" s="98"/>
      <c r="M44" s="98"/>
      <c r="N44" s="98"/>
      <c r="O44" s="98"/>
      <c r="P44" s="98"/>
      <c r="Q44" s="98"/>
      <c r="R44" s="98"/>
      <c r="S44" s="98"/>
      <c r="T44" s="98"/>
    </row>
    <row r="45" spans="1:38" x14ac:dyDescent="0.25">
      <c r="A45" s="96"/>
      <c r="B45" s="96"/>
      <c r="C45" s="96"/>
      <c r="D45" s="98"/>
      <c r="E45" s="98"/>
      <c r="F45" s="98"/>
      <c r="G45" s="98"/>
      <c r="H45" s="98"/>
      <c r="I45" s="98"/>
      <c r="J45" s="98"/>
      <c r="K45" s="98"/>
      <c r="L45" s="98"/>
      <c r="M45" s="98"/>
      <c r="N45" s="98"/>
      <c r="O45" s="98"/>
      <c r="P45" s="98"/>
      <c r="Q45" s="98"/>
      <c r="R45" s="98"/>
      <c r="S45" s="98"/>
      <c r="T45" s="98"/>
    </row>
    <row r="46" spans="1:38" x14ac:dyDescent="0.25">
      <c r="A46" s="96"/>
      <c r="B46" s="96"/>
      <c r="C46" s="96"/>
      <c r="D46" s="98"/>
      <c r="E46" s="98"/>
      <c r="F46" s="98"/>
      <c r="G46" s="98"/>
      <c r="H46" s="98"/>
      <c r="I46" s="98"/>
      <c r="J46" s="98"/>
      <c r="K46" s="98"/>
      <c r="L46" s="98"/>
      <c r="M46" s="98"/>
      <c r="N46" s="98"/>
      <c r="O46" s="98"/>
      <c r="P46" s="98"/>
      <c r="Q46" s="98"/>
      <c r="R46" s="98"/>
      <c r="S46" s="98"/>
      <c r="T46" s="98"/>
    </row>
    <row r="47" spans="1:38" x14ac:dyDescent="0.25">
      <c r="A47" s="96"/>
      <c r="B47" s="96"/>
      <c r="C47" s="96"/>
      <c r="D47" s="98"/>
      <c r="E47" s="98"/>
      <c r="F47" s="98"/>
      <c r="G47" s="98"/>
      <c r="H47" s="98"/>
      <c r="I47" s="98"/>
      <c r="J47" s="98"/>
      <c r="K47" s="98"/>
      <c r="L47" s="98"/>
      <c r="M47" s="98"/>
      <c r="N47" s="98"/>
      <c r="O47" s="98"/>
      <c r="P47" s="98"/>
      <c r="Q47" s="98"/>
      <c r="R47" s="98"/>
      <c r="S47" s="98"/>
      <c r="T47" s="98"/>
    </row>
    <row r="48" spans="1:38" x14ac:dyDescent="0.25">
      <c r="A48" s="96"/>
      <c r="B48" s="96"/>
      <c r="C48" s="96"/>
      <c r="D48" s="98"/>
      <c r="E48" s="98"/>
      <c r="F48" s="98"/>
      <c r="G48" s="98"/>
      <c r="H48" s="98"/>
      <c r="I48" s="98"/>
      <c r="J48" s="98"/>
      <c r="K48" s="98"/>
      <c r="L48" s="98"/>
      <c r="M48" s="98"/>
      <c r="N48" s="98"/>
      <c r="O48" s="98"/>
      <c r="P48" s="98"/>
      <c r="Q48" s="98"/>
      <c r="R48" s="98"/>
      <c r="S48" s="98"/>
      <c r="T48" s="98"/>
    </row>
    <row r="49" spans="1:20" x14ac:dyDescent="0.25">
      <c r="A49" s="96"/>
      <c r="B49" s="96"/>
      <c r="C49" s="96"/>
      <c r="D49" s="98"/>
      <c r="E49" s="98"/>
      <c r="F49" s="98"/>
      <c r="G49" s="98"/>
      <c r="H49" s="98"/>
      <c r="I49" s="98"/>
      <c r="J49" s="98"/>
      <c r="K49" s="98"/>
      <c r="L49" s="98"/>
      <c r="M49" s="98"/>
      <c r="N49" s="98"/>
      <c r="O49" s="98"/>
      <c r="P49" s="98"/>
      <c r="Q49" s="98"/>
      <c r="R49" s="98"/>
      <c r="S49" s="98"/>
      <c r="T49" s="98"/>
    </row>
    <row r="50" spans="1:20" x14ac:dyDescent="0.25">
      <c r="A50" s="96"/>
      <c r="B50" s="96"/>
      <c r="C50" s="96"/>
      <c r="D50" s="98"/>
      <c r="E50" s="98"/>
      <c r="F50" s="98"/>
      <c r="G50" s="98"/>
      <c r="H50" s="98"/>
      <c r="I50" s="98"/>
      <c r="J50" s="98"/>
      <c r="K50" s="98"/>
      <c r="L50" s="98"/>
      <c r="M50" s="98"/>
      <c r="N50" s="98"/>
      <c r="O50" s="98"/>
      <c r="P50" s="98"/>
      <c r="Q50" s="98"/>
      <c r="R50" s="98"/>
      <c r="S50" s="98"/>
      <c r="T50" s="98"/>
    </row>
    <row r="51" spans="1:20" ht="14.45" customHeight="1" x14ac:dyDescent="0.25">
      <c r="A51" s="100" t="s">
        <v>111</v>
      </c>
      <c r="B51" s="100"/>
      <c r="C51" s="100"/>
      <c r="D51" s="97" t="s">
        <v>100</v>
      </c>
      <c r="E51" s="97"/>
      <c r="F51" s="97"/>
      <c r="G51" s="97"/>
      <c r="H51" s="97"/>
      <c r="I51" s="97"/>
      <c r="J51" s="97"/>
      <c r="K51" s="97"/>
      <c r="L51" s="97"/>
      <c r="M51" s="97"/>
      <c r="N51" s="97"/>
      <c r="O51" s="97"/>
      <c r="P51" s="97"/>
      <c r="Q51" s="97"/>
      <c r="R51" s="97"/>
      <c r="S51" s="97"/>
      <c r="T51" s="97"/>
    </row>
    <row r="52" spans="1:20" ht="14.45" customHeight="1" x14ac:dyDescent="0.25">
      <c r="A52" s="100"/>
      <c r="B52" s="100"/>
      <c r="C52" s="100"/>
      <c r="D52" s="97"/>
      <c r="E52" s="97"/>
      <c r="F52" s="97"/>
      <c r="G52" s="97"/>
      <c r="H52" s="97"/>
      <c r="I52" s="97"/>
      <c r="J52" s="97"/>
      <c r="K52" s="97"/>
      <c r="L52" s="97"/>
      <c r="M52" s="97"/>
      <c r="N52" s="97"/>
      <c r="O52" s="97"/>
      <c r="P52" s="97"/>
      <c r="Q52" s="97"/>
      <c r="R52" s="97"/>
      <c r="S52" s="97"/>
      <c r="T52" s="97"/>
    </row>
    <row r="53" spans="1:20" ht="14.45" customHeight="1" x14ac:dyDescent="0.25">
      <c r="A53" s="100"/>
      <c r="B53" s="100"/>
      <c r="C53" s="100"/>
      <c r="D53" s="97"/>
      <c r="E53" s="97"/>
      <c r="F53" s="97"/>
      <c r="G53" s="97"/>
      <c r="H53" s="97"/>
      <c r="I53" s="97"/>
      <c r="J53" s="97"/>
      <c r="K53" s="97"/>
      <c r="L53" s="97"/>
      <c r="M53" s="97"/>
      <c r="N53" s="97"/>
      <c r="O53" s="97"/>
      <c r="P53" s="97"/>
      <c r="Q53" s="97"/>
      <c r="R53" s="97"/>
      <c r="S53" s="97"/>
      <c r="T53" s="97"/>
    </row>
    <row r="54" spans="1:20" ht="14.45" customHeight="1" x14ac:dyDescent="0.25">
      <c r="A54" s="100"/>
      <c r="B54" s="100"/>
      <c r="C54" s="100"/>
      <c r="D54" s="97"/>
      <c r="E54" s="97"/>
      <c r="F54" s="97"/>
      <c r="G54" s="97"/>
      <c r="H54" s="97"/>
      <c r="I54" s="97"/>
      <c r="J54" s="97"/>
      <c r="K54" s="97"/>
      <c r="L54" s="97"/>
      <c r="M54" s="97"/>
      <c r="N54" s="97"/>
      <c r="O54" s="97"/>
      <c r="P54" s="97"/>
      <c r="Q54" s="97"/>
      <c r="R54" s="97"/>
      <c r="S54" s="97"/>
      <c r="T54" s="97"/>
    </row>
    <row r="55" spans="1:20" ht="14.45" customHeight="1" x14ac:dyDescent="0.25">
      <c r="A55" s="100"/>
      <c r="B55" s="100"/>
      <c r="C55" s="100"/>
      <c r="D55" s="97"/>
      <c r="E55" s="97"/>
      <c r="F55" s="97"/>
      <c r="G55" s="97"/>
      <c r="H55" s="97"/>
      <c r="I55" s="97"/>
      <c r="J55" s="97"/>
      <c r="K55" s="97"/>
      <c r="L55" s="97"/>
      <c r="M55" s="97"/>
      <c r="N55" s="97"/>
      <c r="O55" s="97"/>
      <c r="P55" s="97"/>
      <c r="Q55" s="97"/>
      <c r="R55" s="97"/>
      <c r="S55" s="97"/>
      <c r="T55" s="97"/>
    </row>
    <row r="56" spans="1:20" ht="14.45" customHeight="1" x14ac:dyDescent="0.25">
      <c r="A56" s="100"/>
      <c r="B56" s="100"/>
      <c r="C56" s="100"/>
      <c r="D56" s="97"/>
      <c r="E56" s="97"/>
      <c r="F56" s="97"/>
      <c r="G56" s="97"/>
      <c r="H56" s="97"/>
      <c r="I56" s="97"/>
      <c r="J56" s="97"/>
      <c r="K56" s="97"/>
      <c r="L56" s="97"/>
      <c r="M56" s="97"/>
      <c r="N56" s="97"/>
      <c r="O56" s="97"/>
      <c r="P56" s="97"/>
      <c r="Q56" s="97"/>
      <c r="R56" s="97"/>
      <c r="S56" s="97"/>
      <c r="T56" s="97"/>
    </row>
    <row r="57" spans="1:20" ht="14.45" customHeight="1" x14ac:dyDescent="0.25">
      <c r="A57" s="100"/>
      <c r="B57" s="100"/>
      <c r="C57" s="100"/>
      <c r="D57" s="97"/>
      <c r="E57" s="97"/>
      <c r="F57" s="97"/>
      <c r="G57" s="97"/>
      <c r="H57" s="97"/>
      <c r="I57" s="97"/>
      <c r="J57" s="97"/>
      <c r="K57" s="97"/>
      <c r="L57" s="97"/>
      <c r="M57" s="97"/>
      <c r="N57" s="97"/>
      <c r="O57" s="97"/>
      <c r="P57" s="97"/>
      <c r="Q57" s="97"/>
      <c r="R57" s="97"/>
      <c r="S57" s="97"/>
      <c r="T57" s="97"/>
    </row>
    <row r="58" spans="1:20" ht="14.45" customHeight="1" x14ac:dyDescent="0.25">
      <c r="A58" s="100"/>
      <c r="B58" s="100"/>
      <c r="C58" s="100"/>
      <c r="D58" s="97"/>
      <c r="E58" s="97"/>
      <c r="F58" s="97"/>
      <c r="G58" s="97"/>
      <c r="H58" s="97"/>
      <c r="I58" s="97"/>
      <c r="J58" s="97"/>
      <c r="K58" s="97"/>
      <c r="L58" s="97"/>
      <c r="M58" s="97"/>
      <c r="N58" s="97"/>
      <c r="O58" s="97"/>
      <c r="P58" s="97"/>
      <c r="Q58" s="97"/>
      <c r="R58" s="97"/>
      <c r="S58" s="97"/>
      <c r="T58" s="97"/>
    </row>
    <row r="59" spans="1:20" ht="14.45" customHeight="1" x14ac:dyDescent="0.25">
      <c r="A59" s="100"/>
      <c r="B59" s="100"/>
      <c r="C59" s="100"/>
      <c r="D59" s="97"/>
      <c r="E59" s="97"/>
      <c r="F59" s="97"/>
      <c r="G59" s="97"/>
      <c r="H59" s="97"/>
      <c r="I59" s="97"/>
      <c r="J59" s="97"/>
      <c r="K59" s="97"/>
      <c r="L59" s="97"/>
      <c r="M59" s="97"/>
      <c r="N59" s="97"/>
      <c r="O59" s="97"/>
      <c r="P59" s="97"/>
      <c r="Q59" s="97"/>
      <c r="R59" s="97"/>
      <c r="S59" s="97"/>
      <c r="T59" s="97"/>
    </row>
    <row r="60" spans="1:20" ht="14.45" customHeight="1" x14ac:dyDescent="0.25">
      <c r="A60" s="100"/>
      <c r="B60" s="100"/>
      <c r="C60" s="100"/>
      <c r="D60" s="97"/>
      <c r="E60" s="97"/>
      <c r="F60" s="97"/>
      <c r="G60" s="97"/>
      <c r="H60" s="97"/>
      <c r="I60" s="97"/>
      <c r="J60" s="97"/>
      <c r="K60" s="97"/>
      <c r="L60" s="97"/>
      <c r="M60" s="97"/>
      <c r="N60" s="97"/>
      <c r="O60" s="97"/>
      <c r="P60" s="97"/>
      <c r="Q60" s="97"/>
      <c r="R60" s="97"/>
      <c r="S60" s="97"/>
      <c r="T60" s="97"/>
    </row>
    <row r="61" spans="1:20" ht="14.45" customHeight="1" x14ac:dyDescent="0.25">
      <c r="A61" s="100"/>
      <c r="B61" s="100"/>
      <c r="C61" s="100"/>
      <c r="D61" s="97"/>
      <c r="E61" s="97"/>
      <c r="F61" s="97"/>
      <c r="G61" s="97"/>
      <c r="H61" s="97"/>
      <c r="I61" s="97"/>
      <c r="J61" s="97"/>
      <c r="K61" s="97"/>
      <c r="L61" s="97"/>
      <c r="M61" s="97"/>
      <c r="N61" s="97"/>
      <c r="O61" s="97"/>
      <c r="P61" s="97"/>
      <c r="Q61" s="97"/>
      <c r="R61" s="97"/>
      <c r="S61" s="97"/>
      <c r="T61" s="97"/>
    </row>
    <row r="62" spans="1:20" ht="14.45" customHeight="1" x14ac:dyDescent="0.25">
      <c r="A62" s="100"/>
      <c r="B62" s="100"/>
      <c r="C62" s="100"/>
      <c r="D62" s="97"/>
      <c r="E62" s="97"/>
      <c r="F62" s="97"/>
      <c r="G62" s="97"/>
      <c r="H62" s="97"/>
      <c r="I62" s="97"/>
      <c r="J62" s="97"/>
      <c r="K62" s="97"/>
      <c r="L62" s="97"/>
      <c r="M62" s="97"/>
      <c r="N62" s="97"/>
      <c r="O62" s="97"/>
      <c r="P62" s="97"/>
      <c r="Q62" s="97"/>
      <c r="R62" s="97"/>
      <c r="S62" s="97"/>
      <c r="T62" s="97"/>
    </row>
    <row r="63" spans="1:20" x14ac:dyDescent="0.25">
      <c r="A63" s="100"/>
      <c r="B63" s="100"/>
      <c r="C63" s="100"/>
      <c r="D63" s="97"/>
      <c r="E63" s="97"/>
      <c r="F63" s="97"/>
      <c r="G63" s="97"/>
      <c r="H63" s="97"/>
      <c r="I63" s="97"/>
      <c r="J63" s="97"/>
      <c r="K63" s="97"/>
      <c r="L63" s="97"/>
      <c r="M63" s="97"/>
      <c r="N63" s="97"/>
      <c r="O63" s="97"/>
      <c r="P63" s="97"/>
      <c r="Q63" s="97"/>
      <c r="R63" s="97"/>
      <c r="S63" s="97"/>
      <c r="T63" s="97"/>
    </row>
    <row r="64" spans="1:20" x14ac:dyDescent="0.25">
      <c r="A64" s="100"/>
      <c r="B64" s="100"/>
      <c r="C64" s="100"/>
      <c r="D64" s="97"/>
      <c r="E64" s="97"/>
      <c r="F64" s="97"/>
      <c r="G64" s="97"/>
      <c r="H64" s="97"/>
      <c r="I64" s="97"/>
      <c r="J64" s="97"/>
      <c r="K64" s="97"/>
      <c r="L64" s="97"/>
      <c r="M64" s="97"/>
      <c r="N64" s="97"/>
      <c r="O64" s="97"/>
      <c r="P64" s="97"/>
      <c r="Q64" s="97"/>
      <c r="R64" s="97"/>
      <c r="S64" s="97"/>
      <c r="T64" s="97"/>
    </row>
  </sheetData>
  <sheetProtection selectLockedCells="1" selectUnlockedCells="1"/>
  <mergeCells count="11">
    <mergeCell ref="A41:C50"/>
    <mergeCell ref="D41:T50"/>
    <mergeCell ref="A9:C18"/>
    <mergeCell ref="D9:T18"/>
    <mergeCell ref="A51:C64"/>
    <mergeCell ref="D51:T64"/>
    <mergeCell ref="A1:T6"/>
    <mergeCell ref="A19:C30"/>
    <mergeCell ref="D19:T30"/>
    <mergeCell ref="A31:C40"/>
    <mergeCell ref="D31:T4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C72E3-D08F-445B-942B-83A38996A33B}">
  <dimension ref="A1:U31"/>
  <sheetViews>
    <sheetView workbookViewId="0">
      <selection activeCell="A27" sqref="A27:F27"/>
    </sheetView>
  </sheetViews>
  <sheetFormatPr defaultRowHeight="15" x14ac:dyDescent="0.25"/>
  <cols>
    <col min="6" max="6" width="45.5703125" customWidth="1"/>
  </cols>
  <sheetData>
    <row r="1" spans="1:21" ht="17.25" x14ac:dyDescent="0.3">
      <c r="A1" s="102" t="s">
        <v>73</v>
      </c>
      <c r="B1" s="102"/>
      <c r="C1" s="102"/>
      <c r="D1" s="102"/>
      <c r="E1" s="102"/>
      <c r="F1" s="102"/>
      <c r="M1" s="103" t="s">
        <v>23</v>
      </c>
      <c r="N1" s="104"/>
      <c r="O1" s="104"/>
      <c r="P1" s="104"/>
      <c r="Q1" s="104"/>
      <c r="R1" s="104"/>
      <c r="S1" s="104"/>
      <c r="T1" s="104"/>
      <c r="U1" s="105"/>
    </row>
    <row r="2" spans="1:21" x14ac:dyDescent="0.25">
      <c r="A2" s="102"/>
      <c r="B2" s="102"/>
      <c r="C2" s="102"/>
      <c r="D2" s="102"/>
      <c r="E2" s="102"/>
      <c r="F2" s="102"/>
      <c r="M2" s="1"/>
      <c r="U2" s="2"/>
    </row>
    <row r="3" spans="1:21" ht="15" customHeight="1" x14ac:dyDescent="0.25">
      <c r="M3" s="1"/>
      <c r="O3" s="3" t="s">
        <v>24</v>
      </c>
      <c r="Q3" s="106" t="s">
        <v>77</v>
      </c>
      <c r="R3" s="106"/>
      <c r="S3" s="106"/>
      <c r="T3" s="107" t="str">
        <f>IF($F$14&gt;100000,100,IF($F$14&gt;10000,60,IF($F$14&gt;3300,40,IF($F$14&gt;500,20,IF($F$14&gt;100,10,IF($F$14&gt;0,5,""))))))</f>
        <v/>
      </c>
      <c r="U3" s="2"/>
    </row>
    <row r="4" spans="1:21" x14ac:dyDescent="0.25">
      <c r="A4" s="108" t="s">
        <v>25</v>
      </c>
      <c r="B4" s="108"/>
      <c r="C4" s="108"/>
      <c r="D4" s="108"/>
      <c r="E4" s="108"/>
      <c r="F4" s="108"/>
      <c r="G4" s="108"/>
      <c r="H4" s="108"/>
      <c r="I4" s="108"/>
      <c r="J4" s="108"/>
      <c r="M4" s="1"/>
      <c r="N4" s="4" t="s">
        <v>7</v>
      </c>
      <c r="O4" s="4">
        <f>COUNTIF('SHEET 3'!$C$2:$C$101,"Tier 1")</f>
        <v>0</v>
      </c>
      <c r="Q4" s="106"/>
      <c r="R4" s="106"/>
      <c r="S4" s="106"/>
      <c r="T4" s="107"/>
      <c r="U4" s="2"/>
    </row>
    <row r="5" spans="1:21" x14ac:dyDescent="0.25">
      <c r="A5" s="108"/>
      <c r="B5" s="108"/>
      <c r="C5" s="108"/>
      <c r="D5" s="108"/>
      <c r="E5" s="108"/>
      <c r="F5" s="108"/>
      <c r="G5" s="108"/>
      <c r="H5" s="108"/>
      <c r="I5" s="108"/>
      <c r="J5" s="108"/>
      <c r="M5" s="1"/>
      <c r="N5" s="4" t="s">
        <v>8</v>
      </c>
      <c r="O5" s="4">
        <f>COUNTIF('SHEET 3'!$C$2:$C$101,"Tier 2")</f>
        <v>0</v>
      </c>
      <c r="Q5" s="106"/>
      <c r="R5" s="106"/>
      <c r="S5" s="106"/>
      <c r="T5" s="107"/>
      <c r="U5" s="2"/>
    </row>
    <row r="6" spans="1:21" ht="15" customHeight="1" x14ac:dyDescent="0.25">
      <c r="A6" s="108"/>
      <c r="B6" s="108"/>
      <c r="C6" s="108"/>
      <c r="D6" s="108"/>
      <c r="E6" s="108"/>
      <c r="F6" s="108"/>
      <c r="G6" s="108"/>
      <c r="H6" s="108"/>
      <c r="I6" s="108"/>
      <c r="J6" s="108"/>
      <c r="M6" s="1"/>
      <c r="N6" s="4" t="s">
        <v>9</v>
      </c>
      <c r="O6" s="4">
        <f>COUNTIF('SHEET 3'!$C$2:$C$101,"Tier 3")</f>
        <v>0</v>
      </c>
      <c r="U6" s="2"/>
    </row>
    <row r="7" spans="1:21" ht="15" customHeight="1" x14ac:dyDescent="0.25">
      <c r="M7" s="1"/>
      <c r="N7" s="4" t="s">
        <v>10</v>
      </c>
      <c r="O7" s="4">
        <f>COUNTIF('SHEET 3'!$C$2:$C$101,"Tier 4")</f>
        <v>0</v>
      </c>
      <c r="Q7" s="106" t="s">
        <v>78</v>
      </c>
      <c r="R7" s="106"/>
      <c r="S7" s="106"/>
      <c r="T7" s="107" t="str">
        <f>IF($F$14&gt;100000,50,IF($F$14&gt;10000,30,IF($F$14&gt;3300,20,IF($F$14&gt;500,10,IF($F$14&gt;100,5,IF($F$14&gt;0,5,""))))))</f>
        <v/>
      </c>
      <c r="U7" s="2"/>
    </row>
    <row r="8" spans="1:21" ht="15" customHeight="1" x14ac:dyDescent="0.25">
      <c r="M8" s="1"/>
      <c r="N8" s="4" t="s">
        <v>65</v>
      </c>
      <c r="O8" s="4">
        <f>COUNTIF('SHEET 3'!$C$2:$C$101,"Tier 5")</f>
        <v>0</v>
      </c>
      <c r="Q8" s="106"/>
      <c r="R8" s="106"/>
      <c r="S8" s="106"/>
      <c r="T8" s="107"/>
      <c r="U8" s="2"/>
    </row>
    <row r="9" spans="1:21" ht="15.75" customHeight="1" x14ac:dyDescent="0.25">
      <c r="M9" s="1"/>
      <c r="Q9" s="106"/>
      <c r="R9" s="106"/>
      <c r="S9" s="106"/>
      <c r="T9" s="107"/>
      <c r="U9" s="2"/>
    </row>
    <row r="10" spans="1:21" ht="19.5" customHeight="1" x14ac:dyDescent="0.3">
      <c r="A10" s="109" t="s">
        <v>26</v>
      </c>
      <c r="B10" s="110"/>
      <c r="C10" s="110"/>
      <c r="D10" s="110"/>
      <c r="E10" s="111"/>
      <c r="F10" s="9"/>
      <c r="M10" s="1"/>
      <c r="U10" s="2"/>
    </row>
    <row r="11" spans="1:21" ht="15.75" thickBot="1" x14ac:dyDescent="0.3">
      <c r="M11" s="112" t="s">
        <v>27</v>
      </c>
      <c r="N11" s="113"/>
      <c r="O11" s="113"/>
      <c r="P11" s="113"/>
      <c r="Q11" s="113"/>
      <c r="R11" s="113"/>
      <c r="S11" s="113"/>
      <c r="T11" s="113"/>
      <c r="U11" s="114"/>
    </row>
    <row r="12" spans="1:21" ht="19.5" x14ac:dyDescent="0.3">
      <c r="A12" s="109" t="s">
        <v>28</v>
      </c>
      <c r="B12" s="110"/>
      <c r="C12" s="110"/>
      <c r="D12" s="110"/>
      <c r="E12" s="111"/>
      <c r="F12" s="10"/>
    </row>
    <row r="14" spans="1:21" ht="19.5" x14ac:dyDescent="0.3">
      <c r="A14" s="101" t="s">
        <v>29</v>
      </c>
      <c r="B14" s="101"/>
      <c r="C14" s="101"/>
      <c r="D14" s="101"/>
      <c r="E14" s="101"/>
      <c r="F14" s="9"/>
    </row>
    <row r="16" spans="1:21" ht="19.5" x14ac:dyDescent="0.3">
      <c r="A16" s="101" t="s">
        <v>30</v>
      </c>
      <c r="B16" s="101"/>
      <c r="C16" s="101"/>
      <c r="D16" s="101"/>
      <c r="E16" s="101"/>
      <c r="F16" s="9"/>
    </row>
    <row r="18" spans="1:9" ht="19.5" x14ac:dyDescent="0.3">
      <c r="A18" s="101" t="s">
        <v>31</v>
      </c>
      <c r="B18" s="101"/>
      <c r="C18" s="101"/>
      <c r="D18" s="101"/>
      <c r="E18" s="101"/>
      <c r="F18" s="9"/>
    </row>
    <row r="20" spans="1:9" ht="19.5" x14ac:dyDescent="0.3">
      <c r="A20" s="101" t="s">
        <v>32</v>
      </c>
      <c r="B20" s="101"/>
      <c r="C20" s="101"/>
      <c r="D20" s="101"/>
      <c r="E20" s="101"/>
      <c r="F20" s="81"/>
    </row>
    <row r="22" spans="1:9" ht="19.5" x14ac:dyDescent="0.3">
      <c r="A22" s="109" t="s">
        <v>103</v>
      </c>
      <c r="B22" s="110"/>
      <c r="C22" s="110"/>
      <c r="D22" s="110"/>
      <c r="E22" s="111"/>
      <c r="F22" s="82"/>
    </row>
    <row r="26" spans="1:9" s="52" customFormat="1" ht="21" x14ac:dyDescent="0.35">
      <c r="A26" s="116" t="s">
        <v>97</v>
      </c>
      <c r="B26" s="116"/>
      <c r="C26" s="116"/>
      <c r="D26" s="116"/>
      <c r="E26" s="116"/>
    </row>
    <row r="27" spans="1:9" s="52" customFormat="1" ht="15" customHeight="1" x14ac:dyDescent="0.35">
      <c r="A27" s="117" t="s">
        <v>101</v>
      </c>
      <c r="B27" s="118"/>
      <c r="C27" s="118"/>
      <c r="D27" s="118"/>
      <c r="E27" s="118"/>
      <c r="F27" s="118"/>
    </row>
    <row r="29" spans="1:9" ht="21" x14ac:dyDescent="0.35">
      <c r="A29" s="116" t="s">
        <v>104</v>
      </c>
      <c r="B29" s="116"/>
      <c r="C29" s="116"/>
      <c r="D29" s="116"/>
      <c r="E29" s="116"/>
      <c r="F29" s="116"/>
      <c r="G29" s="52"/>
      <c r="H29" s="52"/>
      <c r="I29" s="52"/>
    </row>
    <row r="30" spans="1:9" ht="24" customHeight="1" x14ac:dyDescent="0.25">
      <c r="A30" s="115" t="s">
        <v>105</v>
      </c>
      <c r="B30" s="115"/>
      <c r="C30" s="115"/>
      <c r="D30" s="115"/>
      <c r="E30" s="115"/>
      <c r="F30" s="115"/>
      <c r="G30" s="115"/>
      <c r="H30" s="115"/>
      <c r="I30" s="115"/>
    </row>
    <row r="31" spans="1:9" x14ac:dyDescent="0.25">
      <c r="A31" s="115"/>
      <c r="B31" s="115"/>
      <c r="C31" s="115"/>
      <c r="D31" s="115"/>
      <c r="E31" s="115"/>
      <c r="F31" s="115"/>
      <c r="G31" s="115"/>
      <c r="H31" s="115"/>
      <c r="I31" s="115"/>
    </row>
  </sheetData>
  <sheetProtection selectLockedCells="1"/>
  <mergeCells count="19">
    <mergeCell ref="A16:E16"/>
    <mergeCell ref="A18:E18"/>
    <mergeCell ref="A20:E20"/>
    <mergeCell ref="A30:I31"/>
    <mergeCell ref="A22:E22"/>
    <mergeCell ref="A26:E26"/>
    <mergeCell ref="A29:F29"/>
    <mergeCell ref="A27:F27"/>
    <mergeCell ref="A14:E14"/>
    <mergeCell ref="A1:F2"/>
    <mergeCell ref="M1:U1"/>
    <mergeCell ref="Q3:S5"/>
    <mergeCell ref="T3:T5"/>
    <mergeCell ref="A4:J6"/>
    <mergeCell ref="Q7:S9"/>
    <mergeCell ref="T7:T9"/>
    <mergeCell ref="A10:E10"/>
    <mergeCell ref="M11:U11"/>
    <mergeCell ref="A12:E12"/>
  </mergeCells>
  <phoneticPr fontId="3" type="noConversion"/>
  <hyperlinks>
    <hyperlink ref="A27" r:id="rId1" xr:uid="{07DB3722-0E0F-42EF-8215-735B3A956FF4}"/>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1ABD-CB1D-4815-B50F-5C08DA0E92DD}">
  <dimension ref="B1:AU49"/>
  <sheetViews>
    <sheetView showGridLines="0" showRowColHeaders="0" zoomScale="70" zoomScaleNormal="70" workbookViewId="0">
      <selection activeCell="AE2" sqref="AE2:AL4"/>
    </sheetView>
  </sheetViews>
  <sheetFormatPr defaultRowHeight="15" x14ac:dyDescent="0.25"/>
  <cols>
    <col min="2" max="6" width="11.140625" customWidth="1"/>
    <col min="7" max="7" width="11" customWidth="1"/>
    <col min="9" max="10" width="11" customWidth="1"/>
    <col min="11" max="13" width="11.42578125" customWidth="1"/>
    <col min="14" max="14" width="11.140625" customWidth="1"/>
    <col min="17" max="17" width="8.85546875" customWidth="1"/>
    <col min="21" max="21" width="8.85546875" customWidth="1"/>
  </cols>
  <sheetData>
    <row r="1" spans="2:38" ht="15.75" thickBot="1" x14ac:dyDescent="0.3"/>
    <row r="2" spans="2:38" ht="15" customHeight="1" x14ac:dyDescent="0.25">
      <c r="B2" s="128" t="s">
        <v>64</v>
      </c>
      <c r="C2" s="129"/>
      <c r="D2" s="129"/>
      <c r="E2" s="129"/>
      <c r="F2" s="129"/>
      <c r="G2" s="130"/>
      <c r="H2" s="13"/>
      <c r="I2" s="137" t="s">
        <v>63</v>
      </c>
      <c r="J2" s="138"/>
      <c r="K2" s="138"/>
      <c r="L2" s="138"/>
      <c r="M2" s="138"/>
      <c r="N2" s="139"/>
      <c r="P2" s="146" t="s">
        <v>62</v>
      </c>
      <c r="Q2" s="147"/>
      <c r="R2" s="147"/>
      <c r="S2" s="147"/>
      <c r="T2" s="147"/>
      <c r="U2" s="147"/>
      <c r="V2" s="148"/>
      <c r="X2" s="155" t="s">
        <v>61</v>
      </c>
      <c r="Y2" s="156"/>
      <c r="Z2" s="156"/>
      <c r="AA2" s="156"/>
      <c r="AB2" s="156"/>
      <c r="AC2" s="157"/>
      <c r="AE2" s="137" t="s">
        <v>60</v>
      </c>
      <c r="AF2" s="138"/>
      <c r="AG2" s="138"/>
      <c r="AH2" s="138"/>
      <c r="AI2" s="138"/>
      <c r="AJ2" s="138"/>
      <c r="AK2" s="138"/>
      <c r="AL2" s="139"/>
    </row>
    <row r="3" spans="2:38" ht="15" customHeight="1" x14ac:dyDescent="0.25">
      <c r="B3" s="131"/>
      <c r="C3" s="132"/>
      <c r="D3" s="132"/>
      <c r="E3" s="132"/>
      <c r="F3" s="132"/>
      <c r="G3" s="133"/>
      <c r="H3" s="13"/>
      <c r="I3" s="140"/>
      <c r="J3" s="141"/>
      <c r="K3" s="141"/>
      <c r="L3" s="141"/>
      <c r="M3" s="141"/>
      <c r="N3" s="142"/>
      <c r="P3" s="149"/>
      <c r="Q3" s="150"/>
      <c r="R3" s="150"/>
      <c r="S3" s="150"/>
      <c r="T3" s="150"/>
      <c r="U3" s="150"/>
      <c r="V3" s="151"/>
      <c r="X3" s="158"/>
      <c r="Y3" s="159"/>
      <c r="Z3" s="159"/>
      <c r="AA3" s="159"/>
      <c r="AB3" s="159"/>
      <c r="AC3" s="160"/>
      <c r="AE3" s="140"/>
      <c r="AF3" s="141"/>
      <c r="AG3" s="141"/>
      <c r="AH3" s="141"/>
      <c r="AI3" s="141"/>
      <c r="AJ3" s="141"/>
      <c r="AK3" s="141"/>
      <c r="AL3" s="142"/>
    </row>
    <row r="4" spans="2:38" ht="15.75" customHeight="1" thickBot="1" x14ac:dyDescent="0.3">
      <c r="B4" s="134"/>
      <c r="C4" s="135"/>
      <c r="D4" s="135"/>
      <c r="E4" s="135"/>
      <c r="F4" s="135"/>
      <c r="G4" s="136"/>
      <c r="H4" s="13"/>
      <c r="I4" s="143"/>
      <c r="J4" s="144"/>
      <c r="K4" s="144"/>
      <c r="L4" s="144"/>
      <c r="M4" s="144"/>
      <c r="N4" s="145"/>
      <c r="P4" s="152"/>
      <c r="Q4" s="153"/>
      <c r="R4" s="153"/>
      <c r="S4" s="153"/>
      <c r="T4" s="153"/>
      <c r="U4" s="153"/>
      <c r="V4" s="154"/>
      <c r="X4" s="161"/>
      <c r="Y4" s="162"/>
      <c r="Z4" s="162"/>
      <c r="AA4" s="162"/>
      <c r="AB4" s="162"/>
      <c r="AC4" s="163"/>
      <c r="AE4" s="143"/>
      <c r="AF4" s="144"/>
      <c r="AG4" s="144"/>
      <c r="AH4" s="144"/>
      <c r="AI4" s="144"/>
      <c r="AJ4" s="144"/>
      <c r="AK4" s="144"/>
      <c r="AL4" s="145"/>
    </row>
    <row r="5" spans="2:38" ht="15.75" thickBot="1" x14ac:dyDescent="0.3"/>
    <row r="6" spans="2:38" ht="15" customHeight="1" x14ac:dyDescent="0.25">
      <c r="B6" s="119" t="s">
        <v>59</v>
      </c>
      <c r="C6" s="120"/>
      <c r="D6" s="120"/>
      <c r="E6" s="120"/>
      <c r="F6" s="120"/>
      <c r="G6" s="121"/>
      <c r="I6" s="119" t="s">
        <v>58</v>
      </c>
      <c r="J6" s="120"/>
      <c r="K6" s="120"/>
      <c r="L6" s="120"/>
      <c r="M6" s="120"/>
      <c r="N6" s="121"/>
      <c r="Q6" s="119" t="s">
        <v>69</v>
      </c>
      <c r="R6" s="120"/>
      <c r="S6" s="120"/>
      <c r="T6" s="120"/>
      <c r="U6" s="121"/>
      <c r="X6" s="119" t="s">
        <v>57</v>
      </c>
      <c r="Y6" s="120"/>
      <c r="Z6" s="120"/>
      <c r="AA6" s="120"/>
      <c r="AB6" s="120"/>
      <c r="AC6" s="121"/>
      <c r="AE6" s="119" t="s">
        <v>56</v>
      </c>
      <c r="AF6" s="120"/>
      <c r="AG6" s="120"/>
      <c r="AH6" s="120"/>
      <c r="AI6" s="120"/>
      <c r="AJ6" s="120"/>
      <c r="AK6" s="120"/>
      <c r="AL6" s="121"/>
    </row>
    <row r="7" spans="2:38" ht="15" customHeight="1" x14ac:dyDescent="0.25">
      <c r="B7" s="122"/>
      <c r="C7" s="123"/>
      <c r="D7" s="123"/>
      <c r="E7" s="123"/>
      <c r="F7" s="123"/>
      <c r="G7" s="124"/>
      <c r="I7" s="122"/>
      <c r="J7" s="123"/>
      <c r="K7" s="123"/>
      <c r="L7" s="123"/>
      <c r="M7" s="123"/>
      <c r="N7" s="124"/>
      <c r="Q7" s="122"/>
      <c r="R7" s="123"/>
      <c r="S7" s="123"/>
      <c r="T7" s="123"/>
      <c r="U7" s="124"/>
      <c r="X7" s="122"/>
      <c r="Y7" s="123"/>
      <c r="Z7" s="123"/>
      <c r="AA7" s="123"/>
      <c r="AB7" s="123"/>
      <c r="AC7" s="124"/>
      <c r="AE7" s="122"/>
      <c r="AF7" s="123"/>
      <c r="AG7" s="123"/>
      <c r="AH7" s="123"/>
      <c r="AI7" s="123"/>
      <c r="AJ7" s="123"/>
      <c r="AK7" s="123"/>
      <c r="AL7" s="124"/>
    </row>
    <row r="8" spans="2:38" ht="15" customHeight="1" x14ac:dyDescent="0.25">
      <c r="B8" s="122"/>
      <c r="C8" s="123"/>
      <c r="D8" s="123"/>
      <c r="E8" s="123"/>
      <c r="F8" s="123"/>
      <c r="G8" s="124"/>
      <c r="I8" s="122"/>
      <c r="J8" s="123"/>
      <c r="K8" s="123"/>
      <c r="L8" s="123"/>
      <c r="M8" s="123"/>
      <c r="N8" s="124"/>
      <c r="Q8" s="122"/>
      <c r="R8" s="123"/>
      <c r="S8" s="123"/>
      <c r="T8" s="123"/>
      <c r="U8" s="124"/>
      <c r="X8" s="122"/>
      <c r="Y8" s="123"/>
      <c r="Z8" s="123"/>
      <c r="AA8" s="123"/>
      <c r="AB8" s="123"/>
      <c r="AC8" s="124"/>
      <c r="AE8" s="122"/>
      <c r="AF8" s="123"/>
      <c r="AG8" s="123"/>
      <c r="AH8" s="123"/>
      <c r="AI8" s="123"/>
      <c r="AJ8" s="123"/>
      <c r="AK8" s="123"/>
      <c r="AL8" s="124"/>
    </row>
    <row r="9" spans="2:38" ht="15" customHeight="1" x14ac:dyDescent="0.25">
      <c r="B9" s="122"/>
      <c r="C9" s="123"/>
      <c r="D9" s="123"/>
      <c r="E9" s="123"/>
      <c r="F9" s="123"/>
      <c r="G9" s="124"/>
      <c r="I9" s="122"/>
      <c r="J9" s="123"/>
      <c r="K9" s="123"/>
      <c r="L9" s="123"/>
      <c r="M9" s="123"/>
      <c r="N9" s="124"/>
      <c r="Q9" s="122"/>
      <c r="R9" s="123"/>
      <c r="S9" s="123"/>
      <c r="T9" s="123"/>
      <c r="U9" s="124"/>
      <c r="X9" s="122"/>
      <c r="Y9" s="123"/>
      <c r="Z9" s="123"/>
      <c r="AA9" s="123"/>
      <c r="AB9" s="123"/>
      <c r="AC9" s="124"/>
      <c r="AE9" s="122"/>
      <c r="AF9" s="123"/>
      <c r="AG9" s="123"/>
      <c r="AH9" s="123"/>
      <c r="AI9" s="123"/>
      <c r="AJ9" s="123"/>
      <c r="AK9" s="123"/>
      <c r="AL9" s="124"/>
    </row>
    <row r="10" spans="2:38" ht="15" customHeight="1" thickBot="1" x14ac:dyDescent="0.3">
      <c r="B10" s="125"/>
      <c r="C10" s="126"/>
      <c r="D10" s="126"/>
      <c r="E10" s="126"/>
      <c r="F10" s="126"/>
      <c r="G10" s="127"/>
      <c r="I10" s="125"/>
      <c r="J10" s="126"/>
      <c r="K10" s="126"/>
      <c r="L10" s="126"/>
      <c r="M10" s="126"/>
      <c r="N10" s="127"/>
      <c r="Q10" s="125"/>
      <c r="R10" s="126"/>
      <c r="S10" s="126"/>
      <c r="T10" s="126"/>
      <c r="U10" s="127"/>
      <c r="X10" s="125"/>
      <c r="Y10" s="126"/>
      <c r="Z10" s="126"/>
      <c r="AA10" s="126"/>
      <c r="AB10" s="126"/>
      <c r="AC10" s="127"/>
      <c r="AE10" s="122"/>
      <c r="AF10" s="123"/>
      <c r="AG10" s="123"/>
      <c r="AH10" s="123"/>
      <c r="AI10" s="123"/>
      <c r="AJ10" s="123"/>
      <c r="AK10" s="123"/>
      <c r="AL10" s="124"/>
    </row>
    <row r="11" spans="2:38" ht="15" customHeight="1" x14ac:dyDescent="0.25">
      <c r="AE11" s="122"/>
      <c r="AF11" s="123"/>
      <c r="AG11" s="123"/>
      <c r="AH11" s="123"/>
      <c r="AI11" s="123"/>
      <c r="AJ11" s="123"/>
      <c r="AK11" s="123"/>
      <c r="AL11" s="124"/>
    </row>
    <row r="12" spans="2:38" ht="15.75" thickBot="1" x14ac:dyDescent="0.3">
      <c r="AE12" s="125"/>
      <c r="AF12" s="126"/>
      <c r="AG12" s="126"/>
      <c r="AH12" s="126"/>
      <c r="AI12" s="126"/>
      <c r="AJ12" s="126"/>
      <c r="AK12" s="126"/>
      <c r="AL12" s="127"/>
    </row>
    <row r="13" spans="2:38" ht="15.75" thickBot="1" x14ac:dyDescent="0.3"/>
    <row r="14" spans="2:38" ht="15" customHeight="1" x14ac:dyDescent="0.25">
      <c r="B14" s="119" t="s">
        <v>55</v>
      </c>
      <c r="C14" s="120"/>
      <c r="D14" s="120"/>
      <c r="E14" s="120"/>
      <c r="F14" s="120"/>
      <c r="G14" s="121"/>
      <c r="I14" s="119" t="s">
        <v>54</v>
      </c>
      <c r="J14" s="120"/>
      <c r="K14" s="120"/>
      <c r="L14" s="120"/>
      <c r="M14" s="120"/>
      <c r="N14" s="121"/>
      <c r="P14" s="119" t="s">
        <v>53</v>
      </c>
      <c r="Q14" s="120"/>
      <c r="R14" s="120"/>
      <c r="S14" s="120"/>
      <c r="T14" s="120"/>
      <c r="U14" s="120"/>
      <c r="V14" s="121"/>
      <c r="X14" s="12"/>
      <c r="Y14" s="119" t="s">
        <v>52</v>
      </c>
      <c r="Z14" s="120"/>
      <c r="AA14" s="120"/>
      <c r="AB14" s="121"/>
    </row>
    <row r="15" spans="2:38" ht="14.45" customHeight="1" x14ac:dyDescent="0.25">
      <c r="B15" s="122"/>
      <c r="C15" s="123"/>
      <c r="D15" s="123"/>
      <c r="E15" s="123"/>
      <c r="F15" s="123"/>
      <c r="G15" s="124"/>
      <c r="I15" s="122"/>
      <c r="J15" s="123"/>
      <c r="K15" s="123"/>
      <c r="L15" s="123"/>
      <c r="M15" s="123"/>
      <c r="N15" s="124"/>
      <c r="P15" s="122"/>
      <c r="Q15" s="123"/>
      <c r="R15" s="123"/>
      <c r="S15" s="123"/>
      <c r="T15" s="123"/>
      <c r="U15" s="123"/>
      <c r="V15" s="124"/>
      <c r="X15" s="12"/>
      <c r="Y15" s="122"/>
      <c r="Z15" s="123"/>
      <c r="AA15" s="123"/>
      <c r="AB15" s="124"/>
    </row>
    <row r="16" spans="2:38" ht="14.45" customHeight="1" x14ac:dyDescent="0.25">
      <c r="B16" s="122"/>
      <c r="C16" s="123"/>
      <c r="D16" s="123"/>
      <c r="E16" s="123"/>
      <c r="F16" s="123"/>
      <c r="G16" s="124"/>
      <c r="I16" s="122"/>
      <c r="J16" s="123"/>
      <c r="K16" s="123"/>
      <c r="L16" s="123"/>
      <c r="M16" s="123"/>
      <c r="N16" s="124"/>
      <c r="P16" s="122"/>
      <c r="Q16" s="123"/>
      <c r="R16" s="123"/>
      <c r="S16" s="123"/>
      <c r="T16" s="123"/>
      <c r="U16" s="123"/>
      <c r="V16" s="124"/>
      <c r="X16" s="12"/>
      <c r="Y16" s="122"/>
      <c r="Z16" s="123"/>
      <c r="AA16" s="123"/>
      <c r="AB16" s="124"/>
    </row>
    <row r="17" spans="2:47" ht="14.45" customHeight="1" x14ac:dyDescent="0.25">
      <c r="B17" s="122"/>
      <c r="C17" s="123"/>
      <c r="D17" s="123"/>
      <c r="E17" s="123"/>
      <c r="F17" s="123"/>
      <c r="G17" s="124"/>
      <c r="I17" s="122"/>
      <c r="J17" s="123"/>
      <c r="K17" s="123"/>
      <c r="L17" s="123"/>
      <c r="M17" s="123"/>
      <c r="N17" s="124"/>
      <c r="P17" s="122"/>
      <c r="Q17" s="123"/>
      <c r="R17" s="123"/>
      <c r="S17" s="123"/>
      <c r="T17" s="123"/>
      <c r="U17" s="123"/>
      <c r="V17" s="124"/>
      <c r="X17" s="12"/>
      <c r="Y17" s="122"/>
      <c r="Z17" s="123"/>
      <c r="AA17" s="123"/>
      <c r="AB17" s="124"/>
    </row>
    <row r="18" spans="2:47" ht="15" customHeight="1" thickBot="1" x14ac:dyDescent="0.3">
      <c r="B18" s="125"/>
      <c r="C18" s="126"/>
      <c r="D18" s="126"/>
      <c r="E18" s="126"/>
      <c r="F18" s="126"/>
      <c r="G18" s="127"/>
      <c r="I18" s="125"/>
      <c r="J18" s="126"/>
      <c r="K18" s="126"/>
      <c r="L18" s="126"/>
      <c r="M18" s="126"/>
      <c r="N18" s="127"/>
      <c r="P18" s="125"/>
      <c r="Q18" s="126"/>
      <c r="R18" s="126"/>
      <c r="S18" s="126"/>
      <c r="T18" s="126"/>
      <c r="U18" s="126"/>
      <c r="V18" s="127"/>
      <c r="X18" s="12"/>
      <c r="Y18" s="125"/>
      <c r="Z18" s="126"/>
      <c r="AA18" s="126"/>
      <c r="AB18" s="127"/>
    </row>
    <row r="21" spans="2:47" ht="15.75" customHeight="1" thickBot="1" x14ac:dyDescent="0.3">
      <c r="AQ21" s="12"/>
      <c r="AR21" s="12"/>
      <c r="AS21" s="12"/>
      <c r="AT21" s="12"/>
      <c r="AU21" s="12"/>
    </row>
    <row r="22" spans="2:47" ht="14.45" customHeight="1" x14ac:dyDescent="0.25">
      <c r="B22" s="119" t="s">
        <v>12</v>
      </c>
      <c r="C22" s="120"/>
      <c r="D22" s="120"/>
      <c r="E22" s="120"/>
      <c r="F22" s="120"/>
      <c r="G22" s="121"/>
      <c r="I22" s="119" t="s">
        <v>13</v>
      </c>
      <c r="J22" s="120"/>
      <c r="K22" s="120"/>
      <c r="L22" s="120"/>
      <c r="M22" s="120"/>
      <c r="N22" s="121"/>
      <c r="Q22" s="119" t="s">
        <v>14</v>
      </c>
      <c r="R22" s="120"/>
      <c r="S22" s="120"/>
      <c r="T22" s="120"/>
      <c r="U22" s="121"/>
      <c r="AQ22" s="12"/>
      <c r="AR22" s="12"/>
      <c r="AS22" s="12"/>
      <c r="AT22" s="12"/>
      <c r="AU22" s="12"/>
    </row>
    <row r="23" spans="2:47" ht="15" customHeight="1" x14ac:dyDescent="0.25">
      <c r="B23" s="122"/>
      <c r="C23" s="123"/>
      <c r="D23" s="123"/>
      <c r="E23" s="123"/>
      <c r="F23" s="123"/>
      <c r="G23" s="124"/>
      <c r="I23" s="122"/>
      <c r="J23" s="123"/>
      <c r="K23" s="123"/>
      <c r="L23" s="123"/>
      <c r="M23" s="123"/>
      <c r="N23" s="124"/>
      <c r="Q23" s="122"/>
      <c r="R23" s="123"/>
      <c r="S23" s="123"/>
      <c r="T23" s="123"/>
      <c r="U23" s="124"/>
      <c r="AQ23" s="12"/>
      <c r="AR23" s="12"/>
      <c r="AS23" s="12"/>
      <c r="AT23" s="12"/>
      <c r="AU23" s="12"/>
    </row>
    <row r="24" spans="2:47" ht="14.45" customHeight="1" x14ac:dyDescent="0.25">
      <c r="B24" s="122"/>
      <c r="C24" s="123"/>
      <c r="D24" s="123"/>
      <c r="E24" s="123"/>
      <c r="F24" s="123"/>
      <c r="G24" s="124"/>
      <c r="I24" s="122"/>
      <c r="J24" s="123"/>
      <c r="K24" s="123"/>
      <c r="L24" s="123"/>
      <c r="M24" s="123"/>
      <c r="N24" s="124"/>
      <c r="Q24" s="122"/>
      <c r="R24" s="123"/>
      <c r="S24" s="123"/>
      <c r="T24" s="123"/>
      <c r="U24" s="124"/>
      <c r="AQ24" s="12"/>
      <c r="AR24" s="12"/>
      <c r="AS24" s="12"/>
      <c r="AT24" s="12"/>
      <c r="AU24" s="12"/>
    </row>
    <row r="25" spans="2:47" ht="14.45" customHeight="1" x14ac:dyDescent="0.25">
      <c r="B25" s="122"/>
      <c r="C25" s="123"/>
      <c r="D25" s="123"/>
      <c r="E25" s="123"/>
      <c r="F25" s="123"/>
      <c r="G25" s="124"/>
      <c r="I25" s="122"/>
      <c r="J25" s="123"/>
      <c r="K25" s="123"/>
      <c r="L25" s="123"/>
      <c r="M25" s="123"/>
      <c r="N25" s="124"/>
      <c r="Q25" s="122"/>
      <c r="R25" s="123"/>
      <c r="S25" s="123"/>
      <c r="T25" s="123"/>
      <c r="U25" s="124"/>
      <c r="AQ25" s="12"/>
      <c r="AR25" s="12"/>
      <c r="AS25" s="12"/>
      <c r="AT25" s="12"/>
      <c r="AU25" s="12"/>
    </row>
    <row r="26" spans="2:47" ht="15" customHeight="1" thickBot="1" x14ac:dyDescent="0.3">
      <c r="B26" s="125"/>
      <c r="C26" s="126"/>
      <c r="D26" s="126"/>
      <c r="E26" s="126"/>
      <c r="F26" s="126"/>
      <c r="G26" s="127"/>
      <c r="I26" s="125"/>
      <c r="J26" s="126"/>
      <c r="K26" s="126"/>
      <c r="L26" s="126"/>
      <c r="M26" s="126"/>
      <c r="N26" s="127"/>
      <c r="Q26" s="125"/>
      <c r="R26" s="126"/>
      <c r="S26" s="126"/>
      <c r="T26" s="126"/>
      <c r="U26" s="127"/>
    </row>
    <row r="28" spans="2:47" ht="14.45" customHeight="1" x14ac:dyDescent="0.25">
      <c r="AK28" s="12"/>
      <c r="AL28" s="12"/>
      <c r="AM28" s="12"/>
      <c r="AN28" s="12"/>
      <c r="AO28" s="12"/>
      <c r="AP28" s="12"/>
    </row>
    <row r="29" spans="2:47" ht="14.45" customHeight="1" x14ac:dyDescent="0.25">
      <c r="Q29" s="12"/>
      <c r="R29" s="12"/>
      <c r="S29" s="12"/>
      <c r="T29" s="12"/>
      <c r="U29" s="12"/>
      <c r="AK29" s="12"/>
      <c r="AL29" s="12"/>
      <c r="AM29" s="12"/>
      <c r="AN29" s="12"/>
      <c r="AO29" s="12"/>
      <c r="AP29" s="12"/>
    </row>
    <row r="30" spans="2:47" ht="14.45" customHeight="1" x14ac:dyDescent="0.25">
      <c r="B30" s="12"/>
      <c r="C30" s="12"/>
      <c r="D30" s="12"/>
      <c r="E30" s="12"/>
      <c r="F30" s="12"/>
      <c r="G30" s="12"/>
      <c r="I30" s="12"/>
      <c r="J30" s="12"/>
      <c r="K30" s="12"/>
      <c r="L30" s="12"/>
      <c r="M30" s="12"/>
      <c r="N30" s="12"/>
      <c r="Q30" s="12"/>
      <c r="R30" s="12"/>
      <c r="S30" s="12"/>
      <c r="T30" s="12"/>
      <c r="U30" s="12"/>
      <c r="AK30" s="12"/>
      <c r="AL30" s="12"/>
      <c r="AM30" s="12"/>
      <c r="AN30" s="12"/>
      <c r="AO30" s="12"/>
      <c r="AP30" s="12"/>
    </row>
    <row r="31" spans="2:47" ht="14.45" customHeight="1" x14ac:dyDescent="0.25">
      <c r="B31" s="12"/>
      <c r="C31" s="12"/>
      <c r="D31" s="12"/>
      <c r="E31" s="12"/>
      <c r="F31" s="12"/>
      <c r="G31" s="12"/>
      <c r="I31" s="12"/>
      <c r="J31" s="12"/>
      <c r="K31" s="12"/>
      <c r="L31" s="12"/>
      <c r="M31" s="12"/>
      <c r="N31" s="12"/>
      <c r="Q31" s="12"/>
      <c r="R31" s="12"/>
      <c r="S31" s="12"/>
      <c r="T31" s="12"/>
      <c r="U31" s="12"/>
      <c r="AK31" s="12"/>
      <c r="AL31" s="12"/>
      <c r="AM31" s="12"/>
      <c r="AN31" s="12"/>
      <c r="AO31" s="12"/>
      <c r="AP31" s="12"/>
    </row>
    <row r="32" spans="2:47" ht="14.45" customHeight="1" x14ac:dyDescent="0.25">
      <c r="B32" s="12"/>
      <c r="C32" s="12"/>
      <c r="D32" s="12"/>
      <c r="E32" s="12"/>
      <c r="F32" s="12"/>
      <c r="G32" s="12"/>
      <c r="I32" s="12"/>
      <c r="J32" s="12"/>
      <c r="K32" s="12"/>
      <c r="L32" s="12"/>
      <c r="M32" s="12"/>
      <c r="N32" s="12"/>
      <c r="Q32" s="12"/>
      <c r="R32" s="12"/>
      <c r="S32" s="12"/>
      <c r="T32" s="12"/>
      <c r="U32" s="12"/>
      <c r="AK32" s="12"/>
      <c r="AL32" s="12"/>
      <c r="AM32" s="12"/>
      <c r="AN32" s="12"/>
      <c r="AO32" s="12"/>
      <c r="AP32" s="12"/>
    </row>
    <row r="33" spans="2:40" ht="14.45" customHeight="1" x14ac:dyDescent="0.25">
      <c r="B33" s="12"/>
      <c r="C33" s="12"/>
      <c r="D33" s="12"/>
      <c r="E33" s="12"/>
      <c r="F33" s="12"/>
      <c r="G33" s="12"/>
      <c r="I33" s="12"/>
      <c r="J33" s="12"/>
      <c r="K33" s="12"/>
      <c r="L33" s="12"/>
      <c r="M33" s="12"/>
      <c r="N33" s="12"/>
      <c r="Q33" s="12"/>
      <c r="R33" s="12"/>
      <c r="S33" s="12"/>
      <c r="T33" s="12"/>
      <c r="U33" s="12"/>
    </row>
    <row r="34" spans="2:40" ht="15" customHeight="1" x14ac:dyDescent="0.25">
      <c r="B34" s="12"/>
      <c r="C34" s="12"/>
      <c r="D34" s="12"/>
      <c r="E34" s="12"/>
      <c r="F34" s="12"/>
      <c r="G34" s="12"/>
      <c r="I34" s="12"/>
      <c r="J34" s="12"/>
      <c r="K34" s="12"/>
      <c r="L34" s="12"/>
      <c r="M34" s="12"/>
      <c r="N34" s="12"/>
    </row>
    <row r="35" spans="2:40" ht="14.45" customHeight="1" x14ac:dyDescent="0.25">
      <c r="AI35" s="12"/>
      <c r="AJ35" s="12"/>
      <c r="AK35" s="12"/>
      <c r="AL35" s="12"/>
      <c r="AM35" s="12"/>
      <c r="AN35" s="12"/>
    </row>
    <row r="36" spans="2:40" ht="14.45" customHeight="1" x14ac:dyDescent="0.25">
      <c r="AI36" s="12"/>
      <c r="AJ36" s="12"/>
      <c r="AK36" s="12"/>
      <c r="AL36" s="12"/>
      <c r="AM36" s="12"/>
      <c r="AN36" s="12"/>
    </row>
    <row r="37" spans="2:40" ht="15" customHeight="1" x14ac:dyDescent="0.25">
      <c r="AI37" s="12"/>
      <c r="AJ37" s="12"/>
      <c r="AK37" s="12"/>
      <c r="AL37" s="12"/>
      <c r="AM37" s="12"/>
      <c r="AN37" s="12"/>
    </row>
    <row r="38" spans="2:40" ht="14.45" customHeight="1" x14ac:dyDescent="0.25">
      <c r="B38" s="12"/>
      <c r="C38" s="12"/>
      <c r="D38" s="12"/>
      <c r="E38" s="12"/>
      <c r="F38" s="12"/>
      <c r="G38" s="12"/>
      <c r="I38" s="12"/>
      <c r="J38" s="12"/>
      <c r="K38" s="12"/>
      <c r="L38" s="12"/>
      <c r="M38" s="12"/>
      <c r="N38" s="12"/>
      <c r="AI38" s="12"/>
      <c r="AJ38" s="12"/>
      <c r="AK38" s="12"/>
      <c r="AL38" s="12"/>
      <c r="AM38" s="12"/>
      <c r="AN38" s="12"/>
    </row>
    <row r="39" spans="2:40" ht="14.45" customHeight="1" x14ac:dyDescent="0.25">
      <c r="B39" s="12"/>
      <c r="C39" s="12"/>
      <c r="D39" s="12"/>
      <c r="E39" s="12"/>
      <c r="F39" s="12"/>
      <c r="G39" s="12"/>
      <c r="I39" s="12"/>
      <c r="J39" s="12"/>
      <c r="K39" s="12"/>
      <c r="L39" s="12"/>
      <c r="M39" s="12"/>
      <c r="N39" s="12"/>
      <c r="AI39" s="12"/>
      <c r="AJ39" s="12"/>
      <c r="AK39" s="12"/>
      <c r="AL39" s="12"/>
      <c r="AM39" s="12"/>
      <c r="AN39" s="12"/>
    </row>
    <row r="40" spans="2:40" ht="14.45" customHeight="1" x14ac:dyDescent="0.25">
      <c r="B40" s="12"/>
      <c r="C40" s="12"/>
      <c r="D40" s="12"/>
      <c r="E40" s="12"/>
      <c r="F40" s="12"/>
      <c r="G40" s="12"/>
      <c r="I40" s="12"/>
      <c r="J40" s="12"/>
      <c r="K40" s="12"/>
      <c r="L40" s="12"/>
      <c r="M40" s="12"/>
      <c r="N40" s="12"/>
    </row>
    <row r="41" spans="2:40" ht="14.45" customHeight="1" x14ac:dyDescent="0.25">
      <c r="B41" s="12"/>
      <c r="C41" s="12"/>
      <c r="D41" s="12"/>
      <c r="E41" s="12"/>
      <c r="F41" s="12"/>
      <c r="G41" s="12"/>
      <c r="I41" s="12"/>
      <c r="J41" s="12"/>
      <c r="K41" s="12"/>
      <c r="L41" s="12"/>
      <c r="M41" s="12"/>
      <c r="N41" s="12"/>
    </row>
    <row r="42" spans="2:40" ht="15" customHeight="1" x14ac:dyDescent="0.25">
      <c r="B42" s="12"/>
      <c r="C42" s="12"/>
      <c r="D42" s="12"/>
      <c r="E42" s="12"/>
      <c r="F42" s="12"/>
      <c r="G42" s="12"/>
      <c r="I42" s="12"/>
      <c r="J42" s="12"/>
      <c r="K42" s="12"/>
      <c r="L42" s="12"/>
      <c r="M42" s="12"/>
      <c r="N42" s="12"/>
    </row>
    <row r="45" spans="2:40" ht="14.45" customHeight="1" x14ac:dyDescent="0.25">
      <c r="AI45" s="12"/>
      <c r="AJ45" s="12"/>
      <c r="AK45" s="12"/>
      <c r="AL45" s="12"/>
      <c r="AM45" s="12"/>
    </row>
    <row r="46" spans="2:40" ht="14.45" customHeight="1" x14ac:dyDescent="0.25">
      <c r="AI46" s="12"/>
      <c r="AJ46" s="12"/>
      <c r="AK46" s="12"/>
      <c r="AL46" s="12"/>
      <c r="AM46" s="12"/>
    </row>
    <row r="47" spans="2:40" ht="14.45" customHeight="1" x14ac:dyDescent="0.25">
      <c r="AI47" s="12"/>
      <c r="AJ47" s="12"/>
      <c r="AK47" s="12"/>
      <c r="AL47" s="12"/>
      <c r="AM47" s="12"/>
    </row>
    <row r="48" spans="2:40" ht="14.45" customHeight="1" x14ac:dyDescent="0.25">
      <c r="AI48" s="12"/>
      <c r="AJ48" s="12"/>
      <c r="AK48" s="12"/>
      <c r="AL48" s="12"/>
      <c r="AM48" s="12"/>
    </row>
    <row r="49" spans="35:39" ht="15" customHeight="1" x14ac:dyDescent="0.25">
      <c r="AI49" s="12"/>
      <c r="AJ49" s="12"/>
      <c r="AK49" s="12"/>
      <c r="AL49" s="12"/>
      <c r="AM49" s="12"/>
    </row>
  </sheetData>
  <dataConsolidate/>
  <mergeCells count="17">
    <mergeCell ref="Y14:AB18"/>
    <mergeCell ref="P14:V18"/>
    <mergeCell ref="B2:G4"/>
    <mergeCell ref="I2:N4"/>
    <mergeCell ref="AE2:AL4"/>
    <mergeCell ref="B6:G10"/>
    <mergeCell ref="I6:N10"/>
    <mergeCell ref="Q6:U10"/>
    <mergeCell ref="AE6:AL12"/>
    <mergeCell ref="X6:AC10"/>
    <mergeCell ref="P2:V4"/>
    <mergeCell ref="X2:AC4"/>
    <mergeCell ref="Q22:U26"/>
    <mergeCell ref="B14:G18"/>
    <mergeCell ref="I14:N18"/>
    <mergeCell ref="B22:G26"/>
    <mergeCell ref="I22:N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3C90A-AB60-4A51-9B8A-3A7680DBABEA}">
  <sheetPr codeName="Sheet5">
    <pageSetUpPr autoPageBreaks="0"/>
  </sheetPr>
  <dimension ref="A1:AE101"/>
  <sheetViews>
    <sheetView showGridLines="0" zoomScale="60" zoomScaleNormal="60" workbookViewId="0">
      <selection activeCell="A4" sqref="A4"/>
    </sheetView>
  </sheetViews>
  <sheetFormatPr defaultColWidth="9.42578125" defaultRowHeight="63" customHeight="1" x14ac:dyDescent="0.25"/>
  <cols>
    <col min="1" max="1" width="29.85546875" style="73" customWidth="1"/>
    <col min="2" max="2" width="49.42578125" style="60" customWidth="1"/>
    <col min="3" max="3" width="30.42578125" style="60" customWidth="1"/>
    <col min="4" max="5" width="45.5703125" style="60" customWidth="1"/>
    <col min="6" max="6" width="50.42578125" style="60" customWidth="1"/>
    <col min="7" max="7" width="44" style="60" customWidth="1"/>
    <col min="8" max="8" width="43.5703125" style="60" customWidth="1"/>
    <col min="9" max="10" width="43" style="60" customWidth="1"/>
    <col min="11" max="11" width="62.42578125" style="61" customWidth="1"/>
    <col min="12" max="12" width="31.5703125" style="60" customWidth="1"/>
    <col min="13" max="13" width="33.5703125" style="60" customWidth="1"/>
    <col min="14" max="14" width="29.5703125" style="60" customWidth="1"/>
    <col min="15" max="15" width="56" style="62" customWidth="1"/>
    <col min="16" max="16" width="26.5703125" style="60" customWidth="1"/>
    <col min="17" max="17" width="65.42578125" style="60" customWidth="1"/>
    <col min="18" max="18" width="9.42578125" style="60" customWidth="1"/>
    <col min="19" max="22" width="9.42578125" style="60" hidden="1" customWidth="1"/>
    <col min="23" max="23" width="28.42578125" style="60" hidden="1" customWidth="1"/>
    <col min="24" max="24" width="29.42578125" style="60" hidden="1" customWidth="1"/>
    <col min="25" max="25" width="34.5703125" style="60" hidden="1" customWidth="1"/>
    <col min="26" max="26" width="33.42578125" style="60" hidden="1" customWidth="1"/>
    <col min="27" max="27" width="34" style="60" hidden="1" customWidth="1"/>
    <col min="28" max="28" width="44" style="60" hidden="1" customWidth="1"/>
    <col min="29" max="29" width="48" style="60" hidden="1" customWidth="1"/>
    <col min="30" max="30" width="25.42578125" style="60" hidden="1" customWidth="1"/>
    <col min="31" max="31" width="21" style="60" hidden="1" customWidth="1"/>
    <col min="32" max="16384" width="9.42578125" style="60"/>
  </cols>
  <sheetData>
    <row r="1" spans="1:31" s="76" customFormat="1" ht="63" customHeight="1" x14ac:dyDescent="0.25">
      <c r="A1" s="88" t="s">
        <v>106</v>
      </c>
      <c r="B1" s="88" t="s">
        <v>0</v>
      </c>
      <c r="C1" s="88" t="s">
        <v>1</v>
      </c>
      <c r="D1" s="88" t="s">
        <v>17</v>
      </c>
      <c r="E1" s="88" t="s">
        <v>18</v>
      </c>
      <c r="F1" s="88" t="s">
        <v>15</v>
      </c>
      <c r="G1" s="88" t="s">
        <v>16</v>
      </c>
      <c r="H1" s="88" t="s">
        <v>20</v>
      </c>
      <c r="I1" s="88" t="s">
        <v>49</v>
      </c>
      <c r="J1" s="88" t="s">
        <v>50</v>
      </c>
      <c r="K1" s="74" t="s">
        <v>51</v>
      </c>
      <c r="L1" s="88" t="s">
        <v>11</v>
      </c>
      <c r="M1" s="88" t="s">
        <v>21</v>
      </c>
      <c r="N1" s="88" t="s">
        <v>35</v>
      </c>
      <c r="O1" s="75" t="s">
        <v>36</v>
      </c>
      <c r="P1" s="88" t="s">
        <v>34</v>
      </c>
      <c r="Q1" s="88" t="s">
        <v>22</v>
      </c>
      <c r="W1" s="77" t="s">
        <v>37</v>
      </c>
      <c r="X1" s="77" t="s">
        <v>38</v>
      </c>
      <c r="Y1" s="78" t="s">
        <v>39</v>
      </c>
      <c r="Z1" s="78" t="s">
        <v>40</v>
      </c>
      <c r="AA1" s="79" t="s">
        <v>66</v>
      </c>
      <c r="AB1" s="79" t="s">
        <v>67</v>
      </c>
      <c r="AC1" s="77" t="s">
        <v>68</v>
      </c>
      <c r="AD1" s="80" t="s">
        <v>41</v>
      </c>
      <c r="AE1" s="80" t="s">
        <v>42</v>
      </c>
    </row>
    <row r="2" spans="1:31" s="53" customFormat="1" ht="63" customHeight="1" x14ac:dyDescent="0.25">
      <c r="A2" s="72"/>
      <c r="B2" s="55"/>
      <c r="C2" s="56" t="str">
        <f>IF(OR(D2="",E2="",F2="",H2="",I2="",J2="",K2="",L2="",N2="",P2=""),"",
 IF(AND(N2="YES", COUNTIF($N$2:$N$101,"YES")=COUNTA($N$2:$N$101)),"Tier 5",
 IF(N2="YES","POU/POE Present - Invalid Site",
 IF(AND(H2="Single family",OR(D2="lead service line (LEADSL)",E2="lead service line (LEADSL)",F2="Lead pipe (LEADPI)",G2="Lead pipe (LEADPI)")),"Tier 1",
 IF(AND(OR(H2="Multi family", H2="Other Building (more details in notes)"),OR(D2="lead service line (LEADSL)",E2="lead service line (LEADSL)",F2="Lead pipe (LEADPI)",G2="Lead pipe (LEADPI)")),"Tier 2",
 IF(AND(H2="Single family",OR(I2="Yes",J2="Galvanized material listed was/is downstream of LSL")),"Tier 3",
 IF(AND(H2="Single family",OR(F2="Copper with lead solder (Cup-LS)",G2="Copper with lead solder (CUP-LS)"),OR(L2="Before 1983",L2="Between 1983 and 1985")),"Tier 4","Tier 5")))))))</f>
        <v/>
      </c>
      <c r="D2" s="55"/>
      <c r="E2" s="55"/>
      <c r="F2" s="55"/>
      <c r="G2" s="55"/>
      <c r="H2" s="55"/>
      <c r="I2" s="55"/>
      <c r="J2" s="55"/>
      <c r="K2" s="56" t="str">
        <f>IF(J2="","",IF(AND(D2="Lead Service Line (LEADSL)",E2="Galvanized Service Line (GALVSL)",OR(J2="Galvanized material listed was NEVER downstream of LSL",J2="Not applicable-No Gal material present")),"Please select correct option in column J for the galvanized material present at this site",IF(OR(D2="Galvanized Service Line (GALVSL)",E2="Galvanized Service Line (GALVSL)",F2="Galvanized Pipe (GALVAN)",G2="Galvanized Pipe (GALVAN)"),IF(OR(J2="Galvanized material listed was NEVER downstream of LSL",J2="Galvanized material listed was/is downstream of LSL"),"Galvanized material information is acceptable for this site","Please select correct option in column J for the galvanized material present at this site"),IF(OR(J2="Galvanized material listed was NEVER downstream of LSL",J2="Galvanized material listed was/is downstream of LSL"),"Error: There is no galvanized material in the service line or internal plumbing selected at this site","Column J confirms the site doesnot contain any GAL material"))))</f>
        <v/>
      </c>
      <c r="L2" s="55"/>
      <c r="M2" s="55"/>
      <c r="N2" s="57"/>
      <c r="O2" s="58" t="str">
        <f>IF(N2="YES","Sample Taps must not have POE/POE installed, except in unique cirmstances (Describe in Notes). Note: Often kitchen cold water taps are unsoftened based on plumbing installation",IF(N2="NO","Acceptable",""))</f>
        <v/>
      </c>
      <c r="P2" s="55"/>
      <c r="Q2" s="55"/>
      <c r="T2" s="53" t="s">
        <v>74</v>
      </c>
      <c r="W2" s="59" t="str">
        <f>IF(B2="", "", IF(AND(OR(D2="Lead Service Line (LEADSL)",E2="Lead Service Line (LEADSL)"),H2="Single Family",N2="NO"),"Single Family homes with Lead service line",""))</f>
        <v/>
      </c>
      <c r="X2" s="59" t="str">
        <f>IF(B2="", "", IF(AND(OR(F2="Lead Pipe (LEADPI)",G2="Lead pipe (LEADPI)"),D2&lt;&gt;"Lead Service Line (LEADSL)", E2&lt;&gt;"Lead Service Line (LEADSL)", H2="Single Family", N2="NO"),"Single Family Homes with Internal lead plumbing",""))</f>
        <v/>
      </c>
      <c r="Y2" s="59" t="str">
        <f>IF(B2="", "", IF(AND(OR(D2="Lead Service Line (LEADSL)",E2="Lead Service Line (LEADSL)"),OR(H2="Multi Family",H2="Other building (more details in notes)"),N2="NO"),"Multifamily homes or other building with Lead service line",""))</f>
        <v/>
      </c>
      <c r="Z2" s="59" t="str">
        <f>IF(B2="", "", IF(AND(OR(F2="Lead Pipe (LEADPI)",G2="Lead Pipe (LEADPI)"),OR(H2="Multi Family",H2="Other Building (more details in notes)"),D2&lt;&gt;"Lead Service Line (LEADSL)", E2&lt;&gt;"Lead Service Line (LEADSL)", N2="NO"),"Multifamily homes or other building with internal lead plumbing",""))</f>
        <v/>
      </c>
      <c r="AA2" s="59" t="str">
        <f>IF(B2="", "", IF(AND(D2&lt;&gt;"Lead Service Line (LEADSL)", E2&lt;&gt;"Lead Service Line (LEADSL)",F2&lt;&gt;"Lead Pipe (LEADPI)", G2&lt;&gt;"Lead Pipe (LEADPI)", H2="Single Family", I2="Yes", N2="NO"),"Single family homes with lead connector/gooseneck",""))</f>
        <v/>
      </c>
      <c r="AB2" s="59" t="str">
        <f>IF(B2="", "", IF(AND(D2&lt;&gt;"Lead Service Line (LEADSL)", E2&lt;&gt;"Lead Service Line (LEADSL)",F2&lt;&gt;"Lead Pipe (LEADPI)", G2&lt;&gt;"Lead Pipe (LEADPI)", H2="Single Family", I2&lt;&gt;"Yes", J2= "Galvanized Material Listed was/is downstream of LSL", N2="NO"),"Single family homes with gal SL or gal int plumbing downstream of LSL",""))</f>
        <v/>
      </c>
      <c r="AC2" s="59" t="str">
        <f>IF(B2="", "", IF(AND(OR(F2="Copper with Lead Solder (CUP-LS)",G2="Copper with Lead Solder (CUP-LS)"),D2&lt;&gt;"Lead Service Line (LEADSL)", E2&lt;&gt;"Lead Service Line (LEADSL)",F2&lt;&gt;"Lead Pipe (LEADPI)", G2&lt;&gt;"Lead Pipe (LEADPI)", H2="Single Family", I2&lt;&gt;"Yes", J2&lt;&gt; "Galvanized Material Listed was/is downstream of LSL", OR(L2= "Before 1983", L2="Between 1983 and 1985"), N2="NO"),"Single family homes with copper plumbing with lead solder installed before June 1st 1985",""))</f>
        <v/>
      </c>
      <c r="AD2" s="59" t="str">
        <f>IF(B2="", "", IF(AND(D2&lt;&gt;"Lead Service Line (LEADSL)",E2&lt;&gt;"Lead Service Line (LEADSL)",F2&lt;&gt;"Lead Pipe (LEADPI)", G2&lt;&gt;"Lead Pipe (LEADPI)",I2&lt;&gt;"Yes", J2&lt;&gt; "Galvanized Material was/is downstream of LSL",L2="After 1985",N2="NO"),"Sites with service lines installed after 1985",""))</f>
        <v/>
      </c>
      <c r="AE2" s="59" t="str">
        <f>IF(B2="", "", IF(N2="YES","Sites with POU/POE installed",""))</f>
        <v/>
      </c>
    </row>
    <row r="3" spans="1:31" s="53" customFormat="1" ht="63" customHeight="1" x14ac:dyDescent="0.25">
      <c r="A3" s="72"/>
      <c r="B3" s="55"/>
      <c r="C3" s="56" t="str">
        <f t="shared" ref="C3:C66" si="0">IF(OR(D3="",E3="",F3="",H3="",I3="",J3="",K3="",L3="",N3="",P3=""),"",
 IF(AND(N3="YES", COUNTIF($N$2:$N$101,"YES")=COUNTA($N$2:$N$101)),"Tier 5",
 IF(N3="YES","POU/POE Present - Invalid Site",
 IF(AND(H3="Single family",OR(D3="lead service line (LEADSL)",E3="lead service line (LEADSL)",F3="Lead pipe (LEADPI)",G3="Lead pipe (LEADPI)")),"Tier 1",
 IF(AND(OR(H3="Multi family", H3="Other Building (more details in notes)"),OR(D3="lead service line (LEADSL)",E3="lead service line (LEADSL)",F3="Lead pipe (LEADPI)",G3="Lead pipe (LEADPI)")),"Tier 2",
 IF(AND(H3="Single family",OR(I3="Yes",J3="Galvanized material listed was/is downstream of LSL")),"Tier 3",
 IF(AND(H3="Single family",OR(F3="Copper with lead solder (Cup-LS)",G3="Copper with lead solder (CUP-LS)"),OR(L3="Before 1983",L3="Between 1983 and 1985")),"Tier 4","Tier 5")))))))</f>
        <v/>
      </c>
      <c r="D3" s="55"/>
      <c r="E3" s="55"/>
      <c r="F3" s="55"/>
      <c r="G3" s="55"/>
      <c r="H3" s="55"/>
      <c r="I3" s="55"/>
      <c r="J3" s="55"/>
      <c r="K3" s="56" t="str">
        <f t="shared" ref="K3:K66" si="1">IF(J3="","",IF(AND(D3="Lead Service Line (LEADSL)",E3="Galvanized Service Line (GALVSL)",OR(J3="Galvanized material listed was NEVER downstream of LSL",J3="Not applicable-No Gal material present")),"Please select correct option in column J for the galvanized material present at this site",IF(OR(D3="Galvanized Service Line (GALVSL)",E3="Galvanized Service Line (GALVSL)",F3="Galvanized Pipe (GALVAN)",G3="Galvanized Pipe (GALVAN)"),IF(OR(J3="Galvanized material listed was NEVER downstream of LSL",J3="Galvanized material listed was/is downstream of LSL"),"Galvanized material information is acceptable for this site","Please select correct option in column J for the galvanized material present at this site"),IF(OR(J3="Galvanized material listed was NEVER downstream of LSL",J3="Galvanized material listed was/is downstream of LSL"),"Error: There is no galvanized material in the service line or internal plumbing selected at this site","Column J confirms the site doesnot contain any GAL material"))))</f>
        <v/>
      </c>
      <c r="L3" s="55"/>
      <c r="M3" s="55"/>
      <c r="N3" s="57"/>
      <c r="O3" s="58" t="str">
        <f>IF(N3="YES","Sample Taps must not have POE/POE installed, except in unique cirmstances (Describe in Notes). Note: Often kitchen cold water taps are unsoftened based on plumbing installation",IF(N3="NO","Acceptable",""))</f>
        <v/>
      </c>
      <c r="P3" s="55"/>
      <c r="Q3" s="55"/>
      <c r="T3" s="53" t="s">
        <v>75</v>
      </c>
      <c r="W3" s="59" t="str">
        <f t="shared" ref="W3:W66" si="2">IF(B3="", "", IF(AND(OR(D3="Lead Service Line (LEADSL)",E3="Lead Service Line (LEADSL)"),H3="Single Family",N3="NO"),"Single Family homes with Lead service line",""))</f>
        <v/>
      </c>
      <c r="X3" s="59" t="str">
        <f t="shared" ref="X3:X66" si="3">IF(B3="", "", IF(AND(OR(F3="Lead Pipe (LEADPI)",G3="Lead pipe (LEADPI)"),D3&lt;&gt;"Lead Service Line (LEADSL)", E3&lt;&gt;"Lead Service Line (LEADSL)", H3="Single Family", N3="NO"),"Single Family Homes with Internal lead plumbing",""))</f>
        <v/>
      </c>
      <c r="Y3" s="59" t="str">
        <f t="shared" ref="Y3:Y66" si="4">IF(B3="", "", IF(AND(OR(D3="Lead Service Line (LEADSL)",E3="Lead Service Line (LEADSL)"),OR(H3="Multi Family",H3="Other building (more details in notes)"),N3="NO"),"Multifamily homes or other building with Lead service line",""))</f>
        <v/>
      </c>
      <c r="Z3" s="59" t="str">
        <f t="shared" ref="Z3:Z66" si="5">IF(B3="", "", IF(AND(OR(F3="Lead Pipe (LEADPI)",G3="Lead Pipe (LEADPI)"),OR(H3="Multi Family",H3="Other Building (more details in notes)"),D3&lt;&gt;"Lead Service Line (LEADSL)", E3&lt;&gt;"Lead Service Line (LEADSL)", N3="NO"),"Multifamily homes or other building with internal lead plumbing",""))</f>
        <v/>
      </c>
      <c r="AA3" s="59" t="str">
        <f t="shared" ref="AA3:AA66" si="6">IF(B3="", "", IF(AND(D3&lt;&gt;"Lead Service Line (LEADSL)", E3&lt;&gt;"Lead Service Line (LEADSL)",F3&lt;&gt;"Lead Pipe (LEADPI)", G3&lt;&gt;"Lead Pipe (LEADPI)", H3="Single Family", I3="Yes", N3="NO"),"Single family homes with lead connector/gooseneck",""))</f>
        <v/>
      </c>
      <c r="AB3" s="59" t="str">
        <f t="shared" ref="AB3:AB66" si="7">IF(B3="", "", IF(AND(D3&lt;&gt;"Lead Service Line (LEADSL)", E3&lt;&gt;"Lead Service Line (LEADSL)",F3&lt;&gt;"Lead Pipe (LEADPI)", G3&lt;&gt;"Lead Pipe (LEADPI)", H3="Single Family", I3&lt;&gt;"Yes", J3= "Galvanized Material Listed was/is downstream of LSL", N3="NO"),"Single family homes with gal SL or gal int plumbing downstream of LSL",""))</f>
        <v/>
      </c>
      <c r="AC3" s="59" t="str">
        <f t="shared" ref="AC3:AC66" si="8">IF(B3="", "", IF(AND(OR(F3="Copper with Lead Solder (CUP-LS)",G3="Copper with Lead Solder (CUP-LS)"),D3&lt;&gt;"Lead Service Line (LEADSL)", E3&lt;&gt;"Lead Service Line (LEADSL)",F3&lt;&gt;"Lead Pipe (LEADPI)", G3&lt;&gt;"Lead Pipe (LEADPI)", H3="Single Family", I3&lt;&gt;"Yes", J3&lt;&gt; "Galvanized Material Listed was/is downstream of LSL", OR(L3= "Before 1983", L3="Between 1983 and 1985"), N3="NO"),"Single family homes with copper plumbing with lead solder installed before June 1st 1985",""))</f>
        <v/>
      </c>
      <c r="AD3" s="59" t="str">
        <f t="shared" ref="AD3:AD66" si="9">IF(B3="", "", IF(AND(D3&lt;&gt;"Lead Service Line (LEADSL)",E3&lt;&gt;"Lead Service Line (LEADSL)",F3&lt;&gt;"Lead Pipe (LEADPI)", G3&lt;&gt;"Lead Pipe (LEADPI)",I3&lt;&gt;"Yes", J3&lt;&gt; "Galvanized Material was/is downstream of LSL",L3="After 1985",N3="NO"),"Sites with service lines installed after 1985",""))</f>
        <v/>
      </c>
      <c r="AE3" s="59" t="str">
        <f t="shared" ref="AE3:AE66" si="10">IF(B3="", "", IF(N3="YES","Sites with POU/POE installed",""))</f>
        <v/>
      </c>
    </row>
    <row r="4" spans="1:31" s="53" customFormat="1" ht="63" customHeight="1" x14ac:dyDescent="0.25">
      <c r="A4" s="72"/>
      <c r="B4" s="55"/>
      <c r="C4" s="56" t="str">
        <f t="shared" si="0"/>
        <v/>
      </c>
      <c r="D4" s="55"/>
      <c r="E4" s="55"/>
      <c r="F4" s="55"/>
      <c r="G4" s="55"/>
      <c r="H4" s="55"/>
      <c r="I4" s="55"/>
      <c r="J4" s="55"/>
      <c r="K4" s="56" t="str">
        <f t="shared" si="1"/>
        <v/>
      </c>
      <c r="L4" s="55"/>
      <c r="M4" s="55"/>
      <c r="N4" s="57"/>
      <c r="O4" s="58" t="str">
        <f>IF(N4="YES","Sample Taps must not have POE/POE installed, except in unique cirmstances (Describe in Notes). Note: Often kitchen cold water taps are unsoftened based on plumbing installation",IF(N4="NO","Acceptable",""))</f>
        <v/>
      </c>
      <c r="P4" s="55"/>
      <c r="Q4" s="55"/>
      <c r="T4" s="53" t="s">
        <v>76</v>
      </c>
      <c r="W4" s="59" t="str">
        <f t="shared" si="2"/>
        <v/>
      </c>
      <c r="X4" s="59" t="str">
        <f t="shared" si="3"/>
        <v/>
      </c>
      <c r="Y4" s="59" t="str">
        <f t="shared" si="4"/>
        <v/>
      </c>
      <c r="Z4" s="59" t="str">
        <f t="shared" si="5"/>
        <v/>
      </c>
      <c r="AA4" s="59" t="str">
        <f t="shared" si="6"/>
        <v/>
      </c>
      <c r="AB4" s="59" t="str">
        <f t="shared" si="7"/>
        <v/>
      </c>
      <c r="AC4" s="59" t="str">
        <f t="shared" si="8"/>
        <v/>
      </c>
      <c r="AD4" s="59" t="str">
        <f t="shared" si="9"/>
        <v/>
      </c>
      <c r="AE4" s="59" t="str">
        <f t="shared" si="10"/>
        <v/>
      </c>
    </row>
    <row r="5" spans="1:31" s="53" customFormat="1" ht="63" customHeight="1" x14ac:dyDescent="0.25">
      <c r="A5" s="72"/>
      <c r="B5" s="55"/>
      <c r="C5" s="56" t="str">
        <f t="shared" si="0"/>
        <v/>
      </c>
      <c r="D5" s="55"/>
      <c r="E5" s="55"/>
      <c r="F5" s="55"/>
      <c r="G5" s="55"/>
      <c r="H5" s="55"/>
      <c r="I5" s="55"/>
      <c r="J5" s="55"/>
      <c r="K5" s="56" t="str">
        <f t="shared" si="1"/>
        <v/>
      </c>
      <c r="L5" s="55"/>
      <c r="M5" s="55"/>
      <c r="N5" s="57"/>
      <c r="O5" s="58" t="str">
        <f t="shared" ref="O5:O66" si="11">IF(N5="YES","Sample Taps must not have POE/POE installed, except in unique cirmstances (Describe in Notes). Note: Often kitchen cold water taps are unsoftened based on plumbing installation",IF(N5="NO","Acceptable",""))</f>
        <v/>
      </c>
      <c r="P5" s="55"/>
      <c r="Q5" s="55"/>
      <c r="W5" s="59" t="str">
        <f t="shared" si="2"/>
        <v/>
      </c>
      <c r="X5" s="59" t="str">
        <f t="shared" si="3"/>
        <v/>
      </c>
      <c r="Y5" s="59" t="str">
        <f t="shared" si="4"/>
        <v/>
      </c>
      <c r="Z5" s="59" t="str">
        <f t="shared" si="5"/>
        <v/>
      </c>
      <c r="AA5" s="59" t="str">
        <f t="shared" si="6"/>
        <v/>
      </c>
      <c r="AB5" s="59" t="str">
        <f t="shared" si="7"/>
        <v/>
      </c>
      <c r="AC5" s="59" t="str">
        <f t="shared" si="8"/>
        <v/>
      </c>
      <c r="AD5" s="59" t="str">
        <f t="shared" si="9"/>
        <v/>
      </c>
      <c r="AE5" s="59" t="str">
        <f t="shared" si="10"/>
        <v/>
      </c>
    </row>
    <row r="6" spans="1:31" s="53" customFormat="1" ht="63" customHeight="1" x14ac:dyDescent="0.25">
      <c r="A6" s="72"/>
      <c r="B6" s="55"/>
      <c r="C6" s="56" t="str">
        <f t="shared" si="0"/>
        <v/>
      </c>
      <c r="D6" s="55"/>
      <c r="E6" s="55"/>
      <c r="F6" s="55"/>
      <c r="G6" s="55"/>
      <c r="H6" s="55"/>
      <c r="I6" s="55"/>
      <c r="J6" s="55"/>
      <c r="K6" s="56" t="str">
        <f t="shared" si="1"/>
        <v/>
      </c>
      <c r="L6" s="55"/>
      <c r="M6" s="55"/>
      <c r="N6" s="57"/>
      <c r="O6" s="58" t="str">
        <f t="shared" si="11"/>
        <v/>
      </c>
      <c r="P6" s="55"/>
      <c r="Q6" s="55"/>
      <c r="W6" s="59" t="str">
        <f t="shared" si="2"/>
        <v/>
      </c>
      <c r="X6" s="59" t="str">
        <f t="shared" si="3"/>
        <v/>
      </c>
      <c r="Y6" s="59" t="str">
        <f t="shared" si="4"/>
        <v/>
      </c>
      <c r="Z6" s="59" t="str">
        <f t="shared" si="5"/>
        <v/>
      </c>
      <c r="AA6" s="59" t="str">
        <f t="shared" si="6"/>
        <v/>
      </c>
      <c r="AB6" s="59" t="str">
        <f t="shared" si="7"/>
        <v/>
      </c>
      <c r="AC6" s="59" t="str">
        <f t="shared" si="8"/>
        <v/>
      </c>
      <c r="AD6" s="59" t="str">
        <f t="shared" si="9"/>
        <v/>
      </c>
      <c r="AE6" s="59" t="str">
        <f t="shared" si="10"/>
        <v/>
      </c>
    </row>
    <row r="7" spans="1:31" s="53" customFormat="1" ht="63" customHeight="1" x14ac:dyDescent="0.25">
      <c r="A7" s="72"/>
      <c r="B7" s="55"/>
      <c r="C7" s="56" t="str">
        <f t="shared" si="0"/>
        <v/>
      </c>
      <c r="D7" s="55"/>
      <c r="E7" s="55"/>
      <c r="F7" s="55"/>
      <c r="G7" s="55"/>
      <c r="H7" s="55"/>
      <c r="I7" s="55"/>
      <c r="J7" s="55"/>
      <c r="K7" s="56" t="str">
        <f t="shared" si="1"/>
        <v/>
      </c>
      <c r="L7" s="55"/>
      <c r="M7" s="55"/>
      <c r="N7" s="57"/>
      <c r="O7" s="58" t="str">
        <f t="shared" si="11"/>
        <v/>
      </c>
      <c r="P7" s="55"/>
      <c r="Q7" s="55"/>
      <c r="W7" s="59" t="str">
        <f t="shared" si="2"/>
        <v/>
      </c>
      <c r="X7" s="59" t="str">
        <f t="shared" si="3"/>
        <v/>
      </c>
      <c r="Y7" s="59" t="str">
        <f t="shared" si="4"/>
        <v/>
      </c>
      <c r="Z7" s="59" t="str">
        <f t="shared" si="5"/>
        <v/>
      </c>
      <c r="AA7" s="59" t="str">
        <f t="shared" si="6"/>
        <v/>
      </c>
      <c r="AB7" s="59" t="str">
        <f t="shared" si="7"/>
        <v/>
      </c>
      <c r="AC7" s="59" t="str">
        <f t="shared" si="8"/>
        <v/>
      </c>
      <c r="AD7" s="59" t="str">
        <f t="shared" si="9"/>
        <v/>
      </c>
      <c r="AE7" s="59" t="str">
        <f t="shared" si="10"/>
        <v/>
      </c>
    </row>
    <row r="8" spans="1:31" s="53" customFormat="1" ht="63" customHeight="1" x14ac:dyDescent="0.25">
      <c r="A8" s="72"/>
      <c r="B8" s="55"/>
      <c r="C8" s="56" t="str">
        <f t="shared" si="0"/>
        <v/>
      </c>
      <c r="D8" s="55"/>
      <c r="E8" s="55"/>
      <c r="F8" s="55"/>
      <c r="G8" s="55"/>
      <c r="H8" s="55"/>
      <c r="I8" s="55"/>
      <c r="J8" s="55"/>
      <c r="K8" s="56" t="str">
        <f t="shared" si="1"/>
        <v/>
      </c>
      <c r="L8" s="55"/>
      <c r="M8" s="55"/>
      <c r="N8" s="57"/>
      <c r="O8" s="58" t="str">
        <f t="shared" si="11"/>
        <v/>
      </c>
      <c r="P8" s="55"/>
      <c r="Q8" s="55"/>
      <c r="W8" s="59" t="str">
        <f t="shared" si="2"/>
        <v/>
      </c>
      <c r="X8" s="59" t="str">
        <f t="shared" si="3"/>
        <v/>
      </c>
      <c r="Y8" s="59" t="str">
        <f t="shared" si="4"/>
        <v/>
      </c>
      <c r="Z8" s="59" t="str">
        <f t="shared" si="5"/>
        <v/>
      </c>
      <c r="AA8" s="59" t="str">
        <f t="shared" si="6"/>
        <v/>
      </c>
      <c r="AB8" s="59" t="str">
        <f t="shared" si="7"/>
        <v/>
      </c>
      <c r="AC8" s="59" t="str">
        <f t="shared" si="8"/>
        <v/>
      </c>
      <c r="AD8" s="59" t="str">
        <f t="shared" si="9"/>
        <v/>
      </c>
      <c r="AE8" s="59" t="str">
        <f t="shared" si="10"/>
        <v/>
      </c>
    </row>
    <row r="9" spans="1:31" s="53" customFormat="1" ht="63" customHeight="1" x14ac:dyDescent="0.25">
      <c r="A9" s="72"/>
      <c r="B9" s="55"/>
      <c r="C9" s="56" t="str">
        <f t="shared" si="0"/>
        <v/>
      </c>
      <c r="D9" s="55"/>
      <c r="E9" s="55"/>
      <c r="F9" s="55"/>
      <c r="G9" s="55"/>
      <c r="H9" s="55"/>
      <c r="I9" s="55"/>
      <c r="J9" s="55"/>
      <c r="K9" s="56" t="str">
        <f t="shared" si="1"/>
        <v/>
      </c>
      <c r="L9" s="55"/>
      <c r="M9" s="55"/>
      <c r="N9" s="57"/>
      <c r="O9" s="58" t="str">
        <f t="shared" si="11"/>
        <v/>
      </c>
      <c r="P9" s="55"/>
      <c r="Q9" s="55"/>
      <c r="W9" s="59" t="str">
        <f t="shared" si="2"/>
        <v/>
      </c>
      <c r="X9" s="59" t="str">
        <f t="shared" si="3"/>
        <v/>
      </c>
      <c r="Y9" s="59" t="str">
        <f t="shared" si="4"/>
        <v/>
      </c>
      <c r="Z9" s="59" t="str">
        <f t="shared" si="5"/>
        <v/>
      </c>
      <c r="AA9" s="59" t="str">
        <f t="shared" si="6"/>
        <v/>
      </c>
      <c r="AB9" s="59" t="str">
        <f t="shared" si="7"/>
        <v/>
      </c>
      <c r="AC9" s="59" t="str">
        <f t="shared" si="8"/>
        <v/>
      </c>
      <c r="AD9" s="59" t="str">
        <f t="shared" si="9"/>
        <v/>
      </c>
      <c r="AE9" s="59" t="str">
        <f t="shared" si="10"/>
        <v/>
      </c>
    </row>
    <row r="10" spans="1:31" s="53" customFormat="1" ht="63" customHeight="1" x14ac:dyDescent="0.25">
      <c r="A10" s="72"/>
      <c r="B10" s="55"/>
      <c r="C10" s="56" t="str">
        <f t="shared" si="0"/>
        <v/>
      </c>
      <c r="D10" s="55"/>
      <c r="E10" s="55"/>
      <c r="F10" s="55"/>
      <c r="G10" s="55"/>
      <c r="H10" s="55"/>
      <c r="I10" s="55"/>
      <c r="J10" s="55"/>
      <c r="K10" s="56" t="str">
        <f t="shared" si="1"/>
        <v/>
      </c>
      <c r="L10" s="55"/>
      <c r="M10" s="55"/>
      <c r="N10" s="57"/>
      <c r="O10" s="58" t="str">
        <f t="shared" si="11"/>
        <v/>
      </c>
      <c r="P10" s="55"/>
      <c r="Q10" s="55"/>
      <c r="W10" s="59" t="str">
        <f t="shared" si="2"/>
        <v/>
      </c>
      <c r="X10" s="59" t="str">
        <f t="shared" si="3"/>
        <v/>
      </c>
      <c r="Y10" s="59" t="str">
        <f t="shared" si="4"/>
        <v/>
      </c>
      <c r="Z10" s="59" t="str">
        <f t="shared" si="5"/>
        <v/>
      </c>
      <c r="AA10" s="59" t="str">
        <f t="shared" si="6"/>
        <v/>
      </c>
      <c r="AB10" s="59" t="str">
        <f t="shared" si="7"/>
        <v/>
      </c>
      <c r="AC10" s="59" t="str">
        <f t="shared" si="8"/>
        <v/>
      </c>
      <c r="AD10" s="59" t="str">
        <f t="shared" si="9"/>
        <v/>
      </c>
      <c r="AE10" s="59" t="str">
        <f t="shared" si="10"/>
        <v/>
      </c>
    </row>
    <row r="11" spans="1:31" s="53" customFormat="1" ht="63" customHeight="1" x14ac:dyDescent="0.25">
      <c r="A11" s="72"/>
      <c r="B11" s="55"/>
      <c r="C11" s="56" t="str">
        <f t="shared" si="0"/>
        <v/>
      </c>
      <c r="D11" s="55"/>
      <c r="E11" s="55"/>
      <c r="F11" s="55"/>
      <c r="G11" s="55"/>
      <c r="H11" s="55"/>
      <c r="I11" s="55"/>
      <c r="J11" s="55"/>
      <c r="K11" s="56" t="str">
        <f t="shared" si="1"/>
        <v/>
      </c>
      <c r="L11" s="55"/>
      <c r="M11" s="55"/>
      <c r="N11" s="57"/>
      <c r="O11" s="58" t="str">
        <f t="shared" si="11"/>
        <v/>
      </c>
      <c r="P11" s="55"/>
      <c r="Q11" s="55"/>
      <c r="W11" s="59" t="str">
        <f t="shared" si="2"/>
        <v/>
      </c>
      <c r="X11" s="59" t="str">
        <f t="shared" si="3"/>
        <v/>
      </c>
      <c r="Y11" s="59" t="str">
        <f t="shared" si="4"/>
        <v/>
      </c>
      <c r="Z11" s="59" t="str">
        <f t="shared" si="5"/>
        <v/>
      </c>
      <c r="AA11" s="59" t="str">
        <f t="shared" si="6"/>
        <v/>
      </c>
      <c r="AB11" s="59" t="str">
        <f t="shared" si="7"/>
        <v/>
      </c>
      <c r="AC11" s="59" t="str">
        <f t="shared" si="8"/>
        <v/>
      </c>
      <c r="AD11" s="59" t="str">
        <f t="shared" si="9"/>
        <v/>
      </c>
      <c r="AE11" s="59" t="str">
        <f t="shared" si="10"/>
        <v/>
      </c>
    </row>
    <row r="12" spans="1:31" s="53" customFormat="1" ht="63" customHeight="1" x14ac:dyDescent="0.25">
      <c r="A12" s="72"/>
      <c r="B12" s="55"/>
      <c r="C12" s="56" t="str">
        <f t="shared" si="0"/>
        <v/>
      </c>
      <c r="D12" s="55"/>
      <c r="E12" s="55"/>
      <c r="F12" s="55"/>
      <c r="G12" s="55"/>
      <c r="H12" s="55"/>
      <c r="I12" s="55"/>
      <c r="J12" s="55"/>
      <c r="K12" s="56" t="str">
        <f t="shared" si="1"/>
        <v/>
      </c>
      <c r="L12" s="55"/>
      <c r="M12" s="55"/>
      <c r="N12" s="57"/>
      <c r="O12" s="58" t="str">
        <f t="shared" si="11"/>
        <v/>
      </c>
      <c r="P12" s="55"/>
      <c r="Q12" s="55"/>
      <c r="W12" s="59" t="str">
        <f t="shared" si="2"/>
        <v/>
      </c>
      <c r="X12" s="59" t="str">
        <f t="shared" si="3"/>
        <v/>
      </c>
      <c r="Y12" s="59" t="str">
        <f t="shared" si="4"/>
        <v/>
      </c>
      <c r="Z12" s="59" t="str">
        <f t="shared" si="5"/>
        <v/>
      </c>
      <c r="AA12" s="59" t="str">
        <f t="shared" si="6"/>
        <v/>
      </c>
      <c r="AB12" s="59" t="str">
        <f t="shared" si="7"/>
        <v/>
      </c>
      <c r="AC12" s="59" t="str">
        <f t="shared" si="8"/>
        <v/>
      </c>
      <c r="AD12" s="59" t="str">
        <f t="shared" si="9"/>
        <v/>
      </c>
      <c r="AE12" s="59" t="str">
        <f t="shared" si="10"/>
        <v/>
      </c>
    </row>
    <row r="13" spans="1:31" s="53" customFormat="1" ht="63" customHeight="1" x14ac:dyDescent="0.25">
      <c r="A13" s="72"/>
      <c r="B13" s="55"/>
      <c r="C13" s="56" t="str">
        <f t="shared" si="0"/>
        <v/>
      </c>
      <c r="D13" s="55"/>
      <c r="E13" s="55"/>
      <c r="F13" s="55"/>
      <c r="G13" s="55"/>
      <c r="H13" s="55"/>
      <c r="I13" s="55"/>
      <c r="J13" s="55"/>
      <c r="K13" s="56" t="str">
        <f t="shared" si="1"/>
        <v/>
      </c>
      <c r="L13" s="55"/>
      <c r="M13" s="55"/>
      <c r="N13" s="57"/>
      <c r="O13" s="58" t="str">
        <f t="shared" si="11"/>
        <v/>
      </c>
      <c r="P13" s="55"/>
      <c r="Q13" s="55"/>
      <c r="W13" s="59" t="str">
        <f t="shared" si="2"/>
        <v/>
      </c>
      <c r="X13" s="59" t="str">
        <f t="shared" si="3"/>
        <v/>
      </c>
      <c r="Y13" s="59" t="str">
        <f t="shared" si="4"/>
        <v/>
      </c>
      <c r="Z13" s="59" t="str">
        <f t="shared" si="5"/>
        <v/>
      </c>
      <c r="AA13" s="59" t="str">
        <f t="shared" si="6"/>
        <v/>
      </c>
      <c r="AB13" s="59" t="str">
        <f t="shared" si="7"/>
        <v/>
      </c>
      <c r="AC13" s="59" t="str">
        <f t="shared" si="8"/>
        <v/>
      </c>
      <c r="AD13" s="59" t="str">
        <f t="shared" si="9"/>
        <v/>
      </c>
      <c r="AE13" s="59" t="str">
        <f t="shared" si="10"/>
        <v/>
      </c>
    </row>
    <row r="14" spans="1:31" s="53" customFormat="1" ht="63" customHeight="1" x14ac:dyDescent="0.25">
      <c r="A14" s="72"/>
      <c r="B14" s="55"/>
      <c r="C14" s="56" t="str">
        <f t="shared" si="0"/>
        <v/>
      </c>
      <c r="D14" s="55"/>
      <c r="E14" s="55"/>
      <c r="F14" s="55"/>
      <c r="G14" s="55"/>
      <c r="H14" s="55"/>
      <c r="I14" s="55"/>
      <c r="J14" s="55"/>
      <c r="K14" s="56" t="str">
        <f t="shared" si="1"/>
        <v/>
      </c>
      <c r="L14" s="55"/>
      <c r="M14" s="55"/>
      <c r="N14" s="57"/>
      <c r="O14" s="58" t="str">
        <f t="shared" si="11"/>
        <v/>
      </c>
      <c r="P14" s="55"/>
      <c r="Q14" s="55"/>
      <c r="W14" s="59" t="str">
        <f t="shared" si="2"/>
        <v/>
      </c>
      <c r="X14" s="59" t="str">
        <f t="shared" si="3"/>
        <v/>
      </c>
      <c r="Y14" s="59" t="str">
        <f t="shared" si="4"/>
        <v/>
      </c>
      <c r="Z14" s="59" t="str">
        <f t="shared" si="5"/>
        <v/>
      </c>
      <c r="AA14" s="59" t="str">
        <f t="shared" si="6"/>
        <v/>
      </c>
      <c r="AB14" s="59" t="str">
        <f t="shared" si="7"/>
        <v/>
      </c>
      <c r="AC14" s="59" t="str">
        <f t="shared" si="8"/>
        <v/>
      </c>
      <c r="AD14" s="59" t="str">
        <f t="shared" si="9"/>
        <v/>
      </c>
      <c r="AE14" s="59" t="str">
        <f t="shared" si="10"/>
        <v/>
      </c>
    </row>
    <row r="15" spans="1:31" s="53" customFormat="1" ht="63" customHeight="1" x14ac:dyDescent="0.25">
      <c r="A15" s="72"/>
      <c r="B15" s="55"/>
      <c r="C15" s="56" t="str">
        <f t="shared" si="0"/>
        <v/>
      </c>
      <c r="D15" s="55"/>
      <c r="E15" s="55"/>
      <c r="F15" s="55"/>
      <c r="G15" s="55"/>
      <c r="H15" s="55"/>
      <c r="I15" s="55"/>
      <c r="J15" s="55"/>
      <c r="K15" s="56" t="str">
        <f t="shared" si="1"/>
        <v/>
      </c>
      <c r="L15" s="55"/>
      <c r="M15" s="55"/>
      <c r="N15" s="57"/>
      <c r="O15" s="58" t="str">
        <f t="shared" si="11"/>
        <v/>
      </c>
      <c r="P15" s="55"/>
      <c r="Q15" s="55"/>
      <c r="W15" s="59" t="str">
        <f t="shared" si="2"/>
        <v/>
      </c>
      <c r="X15" s="59" t="str">
        <f t="shared" si="3"/>
        <v/>
      </c>
      <c r="Y15" s="59" t="str">
        <f t="shared" si="4"/>
        <v/>
      </c>
      <c r="Z15" s="59" t="str">
        <f t="shared" si="5"/>
        <v/>
      </c>
      <c r="AA15" s="59" t="str">
        <f t="shared" si="6"/>
        <v/>
      </c>
      <c r="AB15" s="59" t="str">
        <f t="shared" si="7"/>
        <v/>
      </c>
      <c r="AC15" s="59" t="str">
        <f t="shared" si="8"/>
        <v/>
      </c>
      <c r="AD15" s="59" t="str">
        <f t="shared" si="9"/>
        <v/>
      </c>
      <c r="AE15" s="59" t="str">
        <f t="shared" si="10"/>
        <v/>
      </c>
    </row>
    <row r="16" spans="1:31" s="53" customFormat="1" ht="63" customHeight="1" x14ac:dyDescent="0.25">
      <c r="A16" s="72"/>
      <c r="B16" s="55"/>
      <c r="C16" s="56" t="str">
        <f t="shared" si="0"/>
        <v/>
      </c>
      <c r="D16" s="55"/>
      <c r="E16" s="55"/>
      <c r="F16" s="55"/>
      <c r="G16" s="55"/>
      <c r="H16" s="55"/>
      <c r="I16" s="55"/>
      <c r="J16" s="55"/>
      <c r="K16" s="56" t="str">
        <f t="shared" si="1"/>
        <v/>
      </c>
      <c r="L16" s="55"/>
      <c r="M16" s="55"/>
      <c r="N16" s="57"/>
      <c r="O16" s="58" t="str">
        <f t="shared" si="11"/>
        <v/>
      </c>
      <c r="P16" s="55"/>
      <c r="Q16" s="55"/>
      <c r="W16" s="59" t="str">
        <f t="shared" si="2"/>
        <v/>
      </c>
      <c r="X16" s="59" t="str">
        <f t="shared" si="3"/>
        <v/>
      </c>
      <c r="Y16" s="59" t="str">
        <f t="shared" si="4"/>
        <v/>
      </c>
      <c r="Z16" s="59" t="str">
        <f t="shared" si="5"/>
        <v/>
      </c>
      <c r="AA16" s="59" t="str">
        <f t="shared" si="6"/>
        <v/>
      </c>
      <c r="AB16" s="59" t="str">
        <f t="shared" si="7"/>
        <v/>
      </c>
      <c r="AC16" s="59" t="str">
        <f t="shared" si="8"/>
        <v/>
      </c>
      <c r="AD16" s="59" t="str">
        <f t="shared" si="9"/>
        <v/>
      </c>
      <c r="AE16" s="59" t="str">
        <f t="shared" si="10"/>
        <v/>
      </c>
    </row>
    <row r="17" spans="1:31" s="53" customFormat="1" ht="63" customHeight="1" x14ac:dyDescent="0.25">
      <c r="A17" s="72"/>
      <c r="B17" s="55"/>
      <c r="C17" s="56" t="str">
        <f t="shared" si="0"/>
        <v/>
      </c>
      <c r="D17" s="55"/>
      <c r="E17" s="55"/>
      <c r="F17" s="55"/>
      <c r="G17" s="55"/>
      <c r="H17" s="55"/>
      <c r="I17" s="55"/>
      <c r="J17" s="55"/>
      <c r="K17" s="56" t="str">
        <f t="shared" si="1"/>
        <v/>
      </c>
      <c r="L17" s="55"/>
      <c r="M17" s="55"/>
      <c r="N17" s="57"/>
      <c r="O17" s="58" t="str">
        <f t="shared" si="11"/>
        <v/>
      </c>
      <c r="P17" s="55"/>
      <c r="Q17" s="55"/>
      <c r="W17" s="59" t="str">
        <f t="shared" si="2"/>
        <v/>
      </c>
      <c r="X17" s="59" t="str">
        <f t="shared" si="3"/>
        <v/>
      </c>
      <c r="Y17" s="59" t="str">
        <f t="shared" si="4"/>
        <v/>
      </c>
      <c r="Z17" s="59" t="str">
        <f t="shared" si="5"/>
        <v/>
      </c>
      <c r="AA17" s="59" t="str">
        <f t="shared" si="6"/>
        <v/>
      </c>
      <c r="AB17" s="59" t="str">
        <f t="shared" si="7"/>
        <v/>
      </c>
      <c r="AC17" s="59" t="str">
        <f t="shared" si="8"/>
        <v/>
      </c>
      <c r="AD17" s="59" t="str">
        <f t="shared" si="9"/>
        <v/>
      </c>
      <c r="AE17" s="59" t="str">
        <f t="shared" si="10"/>
        <v/>
      </c>
    </row>
    <row r="18" spans="1:31" s="53" customFormat="1" ht="63" customHeight="1" x14ac:dyDescent="0.25">
      <c r="A18" s="72"/>
      <c r="B18" s="55"/>
      <c r="C18" s="56" t="str">
        <f t="shared" si="0"/>
        <v/>
      </c>
      <c r="D18" s="55"/>
      <c r="E18" s="55"/>
      <c r="F18" s="55"/>
      <c r="G18" s="55"/>
      <c r="H18" s="55"/>
      <c r="I18" s="55"/>
      <c r="J18" s="55"/>
      <c r="K18" s="56" t="str">
        <f t="shared" si="1"/>
        <v/>
      </c>
      <c r="L18" s="55"/>
      <c r="M18" s="55"/>
      <c r="N18" s="57"/>
      <c r="O18" s="58" t="str">
        <f t="shared" si="11"/>
        <v/>
      </c>
      <c r="P18" s="55"/>
      <c r="Q18" s="55"/>
      <c r="W18" s="59" t="str">
        <f t="shared" si="2"/>
        <v/>
      </c>
      <c r="X18" s="59" t="str">
        <f t="shared" si="3"/>
        <v/>
      </c>
      <c r="Y18" s="59" t="str">
        <f t="shared" si="4"/>
        <v/>
      </c>
      <c r="Z18" s="59" t="str">
        <f t="shared" si="5"/>
        <v/>
      </c>
      <c r="AA18" s="59" t="str">
        <f t="shared" si="6"/>
        <v/>
      </c>
      <c r="AB18" s="59" t="str">
        <f t="shared" si="7"/>
        <v/>
      </c>
      <c r="AC18" s="59" t="str">
        <f t="shared" si="8"/>
        <v/>
      </c>
      <c r="AD18" s="59" t="str">
        <f t="shared" si="9"/>
        <v/>
      </c>
      <c r="AE18" s="59" t="str">
        <f t="shared" si="10"/>
        <v/>
      </c>
    </row>
    <row r="19" spans="1:31" s="53" customFormat="1" ht="63" customHeight="1" x14ac:dyDescent="0.25">
      <c r="A19" s="72"/>
      <c r="B19" s="55"/>
      <c r="C19" s="56" t="str">
        <f t="shared" si="0"/>
        <v/>
      </c>
      <c r="D19" s="55"/>
      <c r="E19" s="55"/>
      <c r="F19" s="55"/>
      <c r="G19" s="55"/>
      <c r="H19" s="55"/>
      <c r="I19" s="55"/>
      <c r="J19" s="55"/>
      <c r="K19" s="56" t="str">
        <f t="shared" si="1"/>
        <v/>
      </c>
      <c r="L19" s="55"/>
      <c r="M19" s="55"/>
      <c r="N19" s="57"/>
      <c r="O19" s="58" t="str">
        <f t="shared" si="11"/>
        <v/>
      </c>
      <c r="P19" s="55"/>
      <c r="Q19" s="55"/>
      <c r="W19" s="59" t="str">
        <f t="shared" si="2"/>
        <v/>
      </c>
      <c r="X19" s="59" t="str">
        <f t="shared" si="3"/>
        <v/>
      </c>
      <c r="Y19" s="59" t="str">
        <f t="shared" si="4"/>
        <v/>
      </c>
      <c r="Z19" s="59" t="str">
        <f t="shared" si="5"/>
        <v/>
      </c>
      <c r="AA19" s="59" t="str">
        <f t="shared" si="6"/>
        <v/>
      </c>
      <c r="AB19" s="59" t="str">
        <f t="shared" si="7"/>
        <v/>
      </c>
      <c r="AC19" s="59" t="str">
        <f t="shared" si="8"/>
        <v/>
      </c>
      <c r="AD19" s="59" t="str">
        <f t="shared" si="9"/>
        <v/>
      </c>
      <c r="AE19" s="59" t="str">
        <f t="shared" si="10"/>
        <v/>
      </c>
    </row>
    <row r="20" spans="1:31" s="53" customFormat="1" ht="63" customHeight="1" x14ac:dyDescent="0.25">
      <c r="A20" s="72"/>
      <c r="B20" s="55"/>
      <c r="C20" s="56" t="str">
        <f t="shared" si="0"/>
        <v/>
      </c>
      <c r="D20" s="55"/>
      <c r="E20" s="55"/>
      <c r="F20" s="55"/>
      <c r="G20" s="55"/>
      <c r="H20" s="55"/>
      <c r="I20" s="55"/>
      <c r="J20" s="55"/>
      <c r="K20" s="56" t="str">
        <f t="shared" si="1"/>
        <v/>
      </c>
      <c r="L20" s="55"/>
      <c r="M20" s="55"/>
      <c r="N20" s="57"/>
      <c r="O20" s="58" t="str">
        <f t="shared" si="11"/>
        <v/>
      </c>
      <c r="P20" s="55"/>
      <c r="Q20" s="55"/>
      <c r="W20" s="59" t="str">
        <f t="shared" si="2"/>
        <v/>
      </c>
      <c r="X20" s="59" t="str">
        <f t="shared" si="3"/>
        <v/>
      </c>
      <c r="Y20" s="59" t="str">
        <f t="shared" si="4"/>
        <v/>
      </c>
      <c r="Z20" s="59" t="str">
        <f t="shared" si="5"/>
        <v/>
      </c>
      <c r="AA20" s="59" t="str">
        <f t="shared" si="6"/>
        <v/>
      </c>
      <c r="AB20" s="59" t="str">
        <f t="shared" si="7"/>
        <v/>
      </c>
      <c r="AC20" s="59" t="str">
        <f t="shared" si="8"/>
        <v/>
      </c>
      <c r="AD20" s="59" t="str">
        <f t="shared" si="9"/>
        <v/>
      </c>
      <c r="AE20" s="59" t="str">
        <f t="shared" si="10"/>
        <v/>
      </c>
    </row>
    <row r="21" spans="1:31" s="53" customFormat="1" ht="63" customHeight="1" x14ac:dyDescent="0.25">
      <c r="A21" s="72"/>
      <c r="B21" s="55"/>
      <c r="C21" s="56" t="str">
        <f t="shared" si="0"/>
        <v/>
      </c>
      <c r="D21" s="55"/>
      <c r="E21" s="55"/>
      <c r="F21" s="55"/>
      <c r="G21" s="55"/>
      <c r="H21" s="55"/>
      <c r="I21" s="55"/>
      <c r="J21" s="55"/>
      <c r="K21" s="56" t="str">
        <f t="shared" si="1"/>
        <v/>
      </c>
      <c r="L21" s="55"/>
      <c r="M21" s="55"/>
      <c r="N21" s="57"/>
      <c r="O21" s="58" t="str">
        <f t="shared" si="11"/>
        <v/>
      </c>
      <c r="P21" s="55"/>
      <c r="Q21" s="55"/>
      <c r="W21" s="59" t="str">
        <f t="shared" si="2"/>
        <v/>
      </c>
      <c r="X21" s="59" t="str">
        <f t="shared" si="3"/>
        <v/>
      </c>
      <c r="Y21" s="59" t="str">
        <f t="shared" si="4"/>
        <v/>
      </c>
      <c r="Z21" s="59" t="str">
        <f t="shared" si="5"/>
        <v/>
      </c>
      <c r="AA21" s="59" t="str">
        <f t="shared" si="6"/>
        <v/>
      </c>
      <c r="AB21" s="59" t="str">
        <f t="shared" si="7"/>
        <v/>
      </c>
      <c r="AC21" s="59" t="str">
        <f t="shared" si="8"/>
        <v/>
      </c>
      <c r="AD21" s="59" t="str">
        <f t="shared" si="9"/>
        <v/>
      </c>
      <c r="AE21" s="59" t="str">
        <f t="shared" si="10"/>
        <v/>
      </c>
    </row>
    <row r="22" spans="1:31" s="53" customFormat="1" ht="63" customHeight="1" x14ac:dyDescent="0.25">
      <c r="A22" s="72"/>
      <c r="B22" s="55"/>
      <c r="C22" s="56" t="str">
        <f t="shared" si="0"/>
        <v/>
      </c>
      <c r="D22" s="55"/>
      <c r="E22" s="55"/>
      <c r="F22" s="55"/>
      <c r="G22" s="55"/>
      <c r="H22" s="55"/>
      <c r="I22" s="55"/>
      <c r="J22" s="55"/>
      <c r="K22" s="56" t="str">
        <f t="shared" si="1"/>
        <v/>
      </c>
      <c r="L22" s="55"/>
      <c r="M22" s="55"/>
      <c r="N22" s="57"/>
      <c r="O22" s="58" t="str">
        <f t="shared" si="11"/>
        <v/>
      </c>
      <c r="P22" s="55"/>
      <c r="Q22" s="55"/>
      <c r="W22" s="59" t="str">
        <f t="shared" si="2"/>
        <v/>
      </c>
      <c r="X22" s="59" t="str">
        <f t="shared" si="3"/>
        <v/>
      </c>
      <c r="Y22" s="59" t="str">
        <f t="shared" si="4"/>
        <v/>
      </c>
      <c r="Z22" s="59" t="str">
        <f t="shared" si="5"/>
        <v/>
      </c>
      <c r="AA22" s="59" t="str">
        <f t="shared" si="6"/>
        <v/>
      </c>
      <c r="AB22" s="59" t="str">
        <f t="shared" si="7"/>
        <v/>
      </c>
      <c r="AC22" s="59" t="str">
        <f t="shared" si="8"/>
        <v/>
      </c>
      <c r="AD22" s="59" t="str">
        <f t="shared" si="9"/>
        <v/>
      </c>
      <c r="AE22" s="59" t="str">
        <f t="shared" si="10"/>
        <v/>
      </c>
    </row>
    <row r="23" spans="1:31" s="53" customFormat="1" ht="63" customHeight="1" x14ac:dyDescent="0.25">
      <c r="A23" s="72"/>
      <c r="B23" s="55"/>
      <c r="C23" s="56" t="str">
        <f t="shared" si="0"/>
        <v/>
      </c>
      <c r="D23" s="55"/>
      <c r="E23" s="55"/>
      <c r="F23" s="55"/>
      <c r="G23" s="55"/>
      <c r="H23" s="55"/>
      <c r="I23" s="55"/>
      <c r="J23" s="55"/>
      <c r="K23" s="56" t="str">
        <f t="shared" si="1"/>
        <v/>
      </c>
      <c r="L23" s="55"/>
      <c r="M23" s="55"/>
      <c r="N23" s="57"/>
      <c r="O23" s="58" t="str">
        <f t="shared" si="11"/>
        <v/>
      </c>
      <c r="P23" s="55"/>
      <c r="Q23" s="55"/>
      <c r="W23" s="59" t="str">
        <f t="shared" si="2"/>
        <v/>
      </c>
      <c r="X23" s="59" t="str">
        <f t="shared" si="3"/>
        <v/>
      </c>
      <c r="Y23" s="59" t="str">
        <f t="shared" si="4"/>
        <v/>
      </c>
      <c r="Z23" s="59" t="str">
        <f t="shared" si="5"/>
        <v/>
      </c>
      <c r="AA23" s="59" t="str">
        <f t="shared" si="6"/>
        <v/>
      </c>
      <c r="AB23" s="59" t="str">
        <f t="shared" si="7"/>
        <v/>
      </c>
      <c r="AC23" s="59" t="str">
        <f t="shared" si="8"/>
        <v/>
      </c>
      <c r="AD23" s="59" t="str">
        <f t="shared" si="9"/>
        <v/>
      </c>
      <c r="AE23" s="59" t="str">
        <f t="shared" si="10"/>
        <v/>
      </c>
    </row>
    <row r="24" spans="1:31" s="53" customFormat="1" ht="63" customHeight="1" x14ac:dyDescent="0.25">
      <c r="A24" s="72"/>
      <c r="B24" s="55"/>
      <c r="C24" s="56" t="str">
        <f t="shared" si="0"/>
        <v/>
      </c>
      <c r="D24" s="55"/>
      <c r="E24" s="55"/>
      <c r="F24" s="55"/>
      <c r="G24" s="55"/>
      <c r="H24" s="55"/>
      <c r="I24" s="55"/>
      <c r="J24" s="55"/>
      <c r="K24" s="56" t="str">
        <f t="shared" si="1"/>
        <v/>
      </c>
      <c r="L24" s="55"/>
      <c r="M24" s="55"/>
      <c r="N24" s="57"/>
      <c r="O24" s="58" t="str">
        <f t="shared" si="11"/>
        <v/>
      </c>
      <c r="P24" s="55"/>
      <c r="Q24" s="55"/>
      <c r="W24" s="59" t="str">
        <f t="shared" si="2"/>
        <v/>
      </c>
      <c r="X24" s="59" t="str">
        <f t="shared" si="3"/>
        <v/>
      </c>
      <c r="Y24" s="59" t="str">
        <f t="shared" si="4"/>
        <v/>
      </c>
      <c r="Z24" s="59" t="str">
        <f t="shared" si="5"/>
        <v/>
      </c>
      <c r="AA24" s="59" t="str">
        <f t="shared" si="6"/>
        <v/>
      </c>
      <c r="AB24" s="59" t="str">
        <f t="shared" si="7"/>
        <v/>
      </c>
      <c r="AC24" s="59" t="str">
        <f t="shared" si="8"/>
        <v/>
      </c>
      <c r="AD24" s="59" t="str">
        <f t="shared" si="9"/>
        <v/>
      </c>
      <c r="AE24" s="59" t="str">
        <f t="shared" si="10"/>
        <v/>
      </c>
    </row>
    <row r="25" spans="1:31" s="53" customFormat="1" ht="63" customHeight="1" x14ac:dyDescent="0.25">
      <c r="A25" s="72"/>
      <c r="B25" s="55"/>
      <c r="C25" s="56" t="str">
        <f t="shared" si="0"/>
        <v/>
      </c>
      <c r="D25" s="55"/>
      <c r="E25" s="55"/>
      <c r="F25" s="55"/>
      <c r="G25" s="55"/>
      <c r="H25" s="55"/>
      <c r="I25" s="55"/>
      <c r="J25" s="55"/>
      <c r="K25" s="56" t="str">
        <f t="shared" si="1"/>
        <v/>
      </c>
      <c r="L25" s="55"/>
      <c r="M25" s="55"/>
      <c r="N25" s="57"/>
      <c r="O25" s="58" t="str">
        <f t="shared" si="11"/>
        <v/>
      </c>
      <c r="P25" s="55"/>
      <c r="Q25" s="55"/>
      <c r="W25" s="59" t="str">
        <f t="shared" si="2"/>
        <v/>
      </c>
      <c r="X25" s="59" t="str">
        <f t="shared" si="3"/>
        <v/>
      </c>
      <c r="Y25" s="59" t="str">
        <f t="shared" si="4"/>
        <v/>
      </c>
      <c r="Z25" s="59" t="str">
        <f t="shared" si="5"/>
        <v/>
      </c>
      <c r="AA25" s="59" t="str">
        <f t="shared" si="6"/>
        <v/>
      </c>
      <c r="AB25" s="59" t="str">
        <f t="shared" si="7"/>
        <v/>
      </c>
      <c r="AC25" s="59" t="str">
        <f t="shared" si="8"/>
        <v/>
      </c>
      <c r="AD25" s="59" t="str">
        <f t="shared" si="9"/>
        <v/>
      </c>
      <c r="AE25" s="59" t="str">
        <f t="shared" si="10"/>
        <v/>
      </c>
    </row>
    <row r="26" spans="1:31" s="53" customFormat="1" ht="63" customHeight="1" x14ac:dyDescent="0.25">
      <c r="A26" s="72"/>
      <c r="B26" s="55"/>
      <c r="C26" s="56" t="str">
        <f t="shared" si="0"/>
        <v/>
      </c>
      <c r="D26" s="55"/>
      <c r="E26" s="55"/>
      <c r="F26" s="55"/>
      <c r="G26" s="55"/>
      <c r="H26" s="55"/>
      <c r="I26" s="55"/>
      <c r="J26" s="55"/>
      <c r="K26" s="56" t="str">
        <f t="shared" si="1"/>
        <v/>
      </c>
      <c r="L26" s="55"/>
      <c r="M26" s="55"/>
      <c r="N26" s="57"/>
      <c r="O26" s="58" t="str">
        <f t="shared" si="11"/>
        <v/>
      </c>
      <c r="P26" s="55"/>
      <c r="Q26" s="55"/>
      <c r="W26" s="59" t="str">
        <f t="shared" si="2"/>
        <v/>
      </c>
      <c r="X26" s="59" t="str">
        <f t="shared" si="3"/>
        <v/>
      </c>
      <c r="Y26" s="59" t="str">
        <f t="shared" si="4"/>
        <v/>
      </c>
      <c r="Z26" s="59" t="str">
        <f t="shared" si="5"/>
        <v/>
      </c>
      <c r="AA26" s="59" t="str">
        <f t="shared" si="6"/>
        <v/>
      </c>
      <c r="AB26" s="59" t="str">
        <f t="shared" si="7"/>
        <v/>
      </c>
      <c r="AC26" s="59" t="str">
        <f t="shared" si="8"/>
        <v/>
      </c>
      <c r="AD26" s="59" t="str">
        <f t="shared" si="9"/>
        <v/>
      </c>
      <c r="AE26" s="59" t="str">
        <f t="shared" si="10"/>
        <v/>
      </c>
    </row>
    <row r="27" spans="1:31" s="53" customFormat="1" ht="63" customHeight="1" x14ac:dyDescent="0.25">
      <c r="A27" s="72"/>
      <c r="B27" s="55"/>
      <c r="C27" s="56" t="str">
        <f t="shared" si="0"/>
        <v/>
      </c>
      <c r="D27" s="55"/>
      <c r="E27" s="55"/>
      <c r="F27" s="55"/>
      <c r="G27" s="55"/>
      <c r="H27" s="55"/>
      <c r="I27" s="55"/>
      <c r="J27" s="55"/>
      <c r="K27" s="56" t="str">
        <f t="shared" si="1"/>
        <v/>
      </c>
      <c r="L27" s="55"/>
      <c r="M27" s="55"/>
      <c r="N27" s="57"/>
      <c r="O27" s="58" t="str">
        <f t="shared" si="11"/>
        <v/>
      </c>
      <c r="P27" s="55"/>
      <c r="Q27" s="55"/>
      <c r="W27" s="59" t="str">
        <f t="shared" si="2"/>
        <v/>
      </c>
      <c r="X27" s="59" t="str">
        <f t="shared" si="3"/>
        <v/>
      </c>
      <c r="Y27" s="59" t="str">
        <f t="shared" si="4"/>
        <v/>
      </c>
      <c r="Z27" s="59" t="str">
        <f t="shared" si="5"/>
        <v/>
      </c>
      <c r="AA27" s="59" t="str">
        <f t="shared" si="6"/>
        <v/>
      </c>
      <c r="AB27" s="59" t="str">
        <f t="shared" si="7"/>
        <v/>
      </c>
      <c r="AC27" s="59" t="str">
        <f t="shared" si="8"/>
        <v/>
      </c>
      <c r="AD27" s="59" t="str">
        <f t="shared" si="9"/>
        <v/>
      </c>
      <c r="AE27" s="59" t="str">
        <f t="shared" si="10"/>
        <v/>
      </c>
    </row>
    <row r="28" spans="1:31" s="53" customFormat="1" ht="63" customHeight="1" x14ac:dyDescent="0.25">
      <c r="A28" s="72"/>
      <c r="B28" s="55"/>
      <c r="C28" s="56" t="str">
        <f t="shared" si="0"/>
        <v/>
      </c>
      <c r="D28" s="55"/>
      <c r="E28" s="55"/>
      <c r="F28" s="55"/>
      <c r="G28" s="55"/>
      <c r="H28" s="55"/>
      <c r="I28" s="55"/>
      <c r="J28" s="55"/>
      <c r="K28" s="56" t="str">
        <f t="shared" si="1"/>
        <v/>
      </c>
      <c r="L28" s="55"/>
      <c r="M28" s="55"/>
      <c r="N28" s="57"/>
      <c r="O28" s="58" t="str">
        <f t="shared" si="11"/>
        <v/>
      </c>
      <c r="P28" s="55"/>
      <c r="Q28" s="55"/>
      <c r="W28" s="59" t="str">
        <f t="shared" si="2"/>
        <v/>
      </c>
      <c r="X28" s="59" t="str">
        <f t="shared" si="3"/>
        <v/>
      </c>
      <c r="Y28" s="59" t="str">
        <f t="shared" si="4"/>
        <v/>
      </c>
      <c r="Z28" s="59" t="str">
        <f t="shared" si="5"/>
        <v/>
      </c>
      <c r="AA28" s="59" t="str">
        <f t="shared" si="6"/>
        <v/>
      </c>
      <c r="AB28" s="59" t="str">
        <f t="shared" si="7"/>
        <v/>
      </c>
      <c r="AC28" s="59" t="str">
        <f t="shared" si="8"/>
        <v/>
      </c>
      <c r="AD28" s="59" t="str">
        <f t="shared" si="9"/>
        <v/>
      </c>
      <c r="AE28" s="59" t="str">
        <f t="shared" si="10"/>
        <v/>
      </c>
    </row>
    <row r="29" spans="1:31" s="53" customFormat="1" ht="63" customHeight="1" x14ac:dyDescent="0.25">
      <c r="A29" s="72"/>
      <c r="B29" s="55"/>
      <c r="C29" s="56" t="str">
        <f t="shared" si="0"/>
        <v/>
      </c>
      <c r="D29" s="55"/>
      <c r="E29" s="55"/>
      <c r="F29" s="55"/>
      <c r="G29" s="55"/>
      <c r="H29" s="55"/>
      <c r="I29" s="55"/>
      <c r="J29" s="55"/>
      <c r="K29" s="56" t="str">
        <f t="shared" si="1"/>
        <v/>
      </c>
      <c r="L29" s="55"/>
      <c r="M29" s="55"/>
      <c r="N29" s="57"/>
      <c r="O29" s="58" t="str">
        <f t="shared" si="11"/>
        <v/>
      </c>
      <c r="P29" s="55"/>
      <c r="Q29" s="55"/>
      <c r="W29" s="59" t="str">
        <f t="shared" si="2"/>
        <v/>
      </c>
      <c r="X29" s="59" t="str">
        <f t="shared" si="3"/>
        <v/>
      </c>
      <c r="Y29" s="59" t="str">
        <f t="shared" si="4"/>
        <v/>
      </c>
      <c r="Z29" s="59" t="str">
        <f t="shared" si="5"/>
        <v/>
      </c>
      <c r="AA29" s="59" t="str">
        <f t="shared" si="6"/>
        <v/>
      </c>
      <c r="AB29" s="59" t="str">
        <f t="shared" si="7"/>
        <v/>
      </c>
      <c r="AC29" s="59" t="str">
        <f t="shared" si="8"/>
        <v/>
      </c>
      <c r="AD29" s="59" t="str">
        <f t="shared" si="9"/>
        <v/>
      </c>
      <c r="AE29" s="59" t="str">
        <f t="shared" si="10"/>
        <v/>
      </c>
    </row>
    <row r="30" spans="1:31" s="53" customFormat="1" ht="63" customHeight="1" x14ac:dyDescent="0.25">
      <c r="A30" s="72"/>
      <c r="B30" s="55"/>
      <c r="C30" s="56" t="str">
        <f t="shared" si="0"/>
        <v/>
      </c>
      <c r="D30" s="55"/>
      <c r="E30" s="55"/>
      <c r="F30" s="55"/>
      <c r="G30" s="55"/>
      <c r="H30" s="55"/>
      <c r="I30" s="55"/>
      <c r="J30" s="55"/>
      <c r="K30" s="56" t="str">
        <f t="shared" si="1"/>
        <v/>
      </c>
      <c r="L30" s="55"/>
      <c r="M30" s="55"/>
      <c r="N30" s="57"/>
      <c r="O30" s="58" t="str">
        <f t="shared" si="11"/>
        <v/>
      </c>
      <c r="P30" s="55"/>
      <c r="Q30" s="55"/>
      <c r="W30" s="59" t="str">
        <f t="shared" si="2"/>
        <v/>
      </c>
      <c r="X30" s="59" t="str">
        <f t="shared" si="3"/>
        <v/>
      </c>
      <c r="Y30" s="59" t="str">
        <f t="shared" si="4"/>
        <v/>
      </c>
      <c r="Z30" s="59" t="str">
        <f t="shared" si="5"/>
        <v/>
      </c>
      <c r="AA30" s="59" t="str">
        <f t="shared" si="6"/>
        <v/>
      </c>
      <c r="AB30" s="59" t="str">
        <f t="shared" si="7"/>
        <v/>
      </c>
      <c r="AC30" s="59" t="str">
        <f t="shared" si="8"/>
        <v/>
      </c>
      <c r="AD30" s="59" t="str">
        <f t="shared" si="9"/>
        <v/>
      </c>
      <c r="AE30" s="59" t="str">
        <f t="shared" si="10"/>
        <v/>
      </c>
    </row>
    <row r="31" spans="1:31" s="53" customFormat="1" ht="63" customHeight="1" x14ac:dyDescent="0.25">
      <c r="A31" s="72"/>
      <c r="B31" s="55"/>
      <c r="C31" s="56" t="str">
        <f t="shared" si="0"/>
        <v/>
      </c>
      <c r="D31" s="55"/>
      <c r="E31" s="55"/>
      <c r="F31" s="55"/>
      <c r="G31" s="55"/>
      <c r="H31" s="55"/>
      <c r="I31" s="55"/>
      <c r="J31" s="55"/>
      <c r="K31" s="56" t="str">
        <f t="shared" si="1"/>
        <v/>
      </c>
      <c r="L31" s="55"/>
      <c r="M31" s="55"/>
      <c r="N31" s="57"/>
      <c r="O31" s="58" t="str">
        <f t="shared" si="11"/>
        <v/>
      </c>
      <c r="P31" s="55"/>
      <c r="Q31" s="55"/>
      <c r="W31" s="59" t="str">
        <f t="shared" si="2"/>
        <v/>
      </c>
      <c r="X31" s="59" t="str">
        <f t="shared" si="3"/>
        <v/>
      </c>
      <c r="Y31" s="59" t="str">
        <f t="shared" si="4"/>
        <v/>
      </c>
      <c r="Z31" s="59" t="str">
        <f t="shared" si="5"/>
        <v/>
      </c>
      <c r="AA31" s="59" t="str">
        <f t="shared" si="6"/>
        <v/>
      </c>
      <c r="AB31" s="59" t="str">
        <f t="shared" si="7"/>
        <v/>
      </c>
      <c r="AC31" s="59" t="str">
        <f t="shared" si="8"/>
        <v/>
      </c>
      <c r="AD31" s="59" t="str">
        <f t="shared" si="9"/>
        <v/>
      </c>
      <c r="AE31" s="59" t="str">
        <f t="shared" si="10"/>
        <v/>
      </c>
    </row>
    <row r="32" spans="1:31" s="53" customFormat="1" ht="63" customHeight="1" x14ac:dyDescent="0.25">
      <c r="A32" s="72"/>
      <c r="B32" s="55"/>
      <c r="C32" s="56" t="str">
        <f t="shared" si="0"/>
        <v/>
      </c>
      <c r="D32" s="55"/>
      <c r="E32" s="55"/>
      <c r="F32" s="55"/>
      <c r="G32" s="55"/>
      <c r="H32" s="55"/>
      <c r="I32" s="55"/>
      <c r="J32" s="55"/>
      <c r="K32" s="56" t="str">
        <f t="shared" si="1"/>
        <v/>
      </c>
      <c r="L32" s="55"/>
      <c r="M32" s="55"/>
      <c r="N32" s="57"/>
      <c r="O32" s="58" t="str">
        <f t="shared" si="11"/>
        <v/>
      </c>
      <c r="P32" s="55"/>
      <c r="Q32" s="55"/>
      <c r="W32" s="59" t="str">
        <f t="shared" si="2"/>
        <v/>
      </c>
      <c r="X32" s="59" t="str">
        <f t="shared" si="3"/>
        <v/>
      </c>
      <c r="Y32" s="59" t="str">
        <f t="shared" si="4"/>
        <v/>
      </c>
      <c r="Z32" s="59" t="str">
        <f t="shared" si="5"/>
        <v/>
      </c>
      <c r="AA32" s="59" t="str">
        <f t="shared" si="6"/>
        <v/>
      </c>
      <c r="AB32" s="59" t="str">
        <f t="shared" si="7"/>
        <v/>
      </c>
      <c r="AC32" s="59" t="str">
        <f t="shared" si="8"/>
        <v/>
      </c>
      <c r="AD32" s="59" t="str">
        <f t="shared" si="9"/>
        <v/>
      </c>
      <c r="AE32" s="59" t="str">
        <f t="shared" si="10"/>
        <v/>
      </c>
    </row>
    <row r="33" spans="1:31" s="53" customFormat="1" ht="63" customHeight="1" x14ac:dyDescent="0.25">
      <c r="A33" s="72"/>
      <c r="B33" s="55"/>
      <c r="C33" s="56" t="str">
        <f t="shared" si="0"/>
        <v/>
      </c>
      <c r="D33" s="55"/>
      <c r="E33" s="55"/>
      <c r="F33" s="55"/>
      <c r="G33" s="55"/>
      <c r="H33" s="55"/>
      <c r="I33" s="55"/>
      <c r="J33" s="55"/>
      <c r="K33" s="56" t="str">
        <f t="shared" si="1"/>
        <v/>
      </c>
      <c r="L33" s="55"/>
      <c r="M33" s="55"/>
      <c r="N33" s="57"/>
      <c r="O33" s="58" t="str">
        <f t="shared" si="11"/>
        <v/>
      </c>
      <c r="P33" s="55"/>
      <c r="Q33" s="55"/>
      <c r="W33" s="59" t="str">
        <f t="shared" si="2"/>
        <v/>
      </c>
      <c r="X33" s="59" t="str">
        <f t="shared" si="3"/>
        <v/>
      </c>
      <c r="Y33" s="59" t="str">
        <f t="shared" si="4"/>
        <v/>
      </c>
      <c r="Z33" s="59" t="str">
        <f t="shared" si="5"/>
        <v/>
      </c>
      <c r="AA33" s="59" t="str">
        <f t="shared" si="6"/>
        <v/>
      </c>
      <c r="AB33" s="59" t="str">
        <f t="shared" si="7"/>
        <v/>
      </c>
      <c r="AC33" s="59" t="str">
        <f t="shared" si="8"/>
        <v/>
      </c>
      <c r="AD33" s="59" t="str">
        <f t="shared" si="9"/>
        <v/>
      </c>
      <c r="AE33" s="59" t="str">
        <f t="shared" si="10"/>
        <v/>
      </c>
    </row>
    <row r="34" spans="1:31" s="53" customFormat="1" ht="63" customHeight="1" x14ac:dyDescent="0.25">
      <c r="A34" s="72"/>
      <c r="B34" s="55"/>
      <c r="C34" s="56" t="str">
        <f t="shared" si="0"/>
        <v/>
      </c>
      <c r="D34" s="55"/>
      <c r="E34" s="55"/>
      <c r="F34" s="55"/>
      <c r="G34" s="55"/>
      <c r="H34" s="55"/>
      <c r="I34" s="55"/>
      <c r="J34" s="55"/>
      <c r="K34" s="56" t="str">
        <f t="shared" si="1"/>
        <v/>
      </c>
      <c r="L34" s="55"/>
      <c r="M34" s="55"/>
      <c r="N34" s="57"/>
      <c r="O34" s="58" t="str">
        <f t="shared" si="11"/>
        <v/>
      </c>
      <c r="P34" s="55"/>
      <c r="Q34" s="55"/>
      <c r="W34" s="59" t="str">
        <f t="shared" si="2"/>
        <v/>
      </c>
      <c r="X34" s="59" t="str">
        <f t="shared" si="3"/>
        <v/>
      </c>
      <c r="Y34" s="59" t="str">
        <f t="shared" si="4"/>
        <v/>
      </c>
      <c r="Z34" s="59" t="str">
        <f t="shared" si="5"/>
        <v/>
      </c>
      <c r="AA34" s="59" t="str">
        <f t="shared" si="6"/>
        <v/>
      </c>
      <c r="AB34" s="59" t="str">
        <f t="shared" si="7"/>
        <v/>
      </c>
      <c r="AC34" s="59" t="str">
        <f t="shared" si="8"/>
        <v/>
      </c>
      <c r="AD34" s="59" t="str">
        <f t="shared" si="9"/>
        <v/>
      </c>
      <c r="AE34" s="59" t="str">
        <f t="shared" si="10"/>
        <v/>
      </c>
    </row>
    <row r="35" spans="1:31" s="53" customFormat="1" ht="63" customHeight="1" x14ac:dyDescent="0.25">
      <c r="A35" s="72"/>
      <c r="B35" s="55"/>
      <c r="C35" s="56" t="str">
        <f t="shared" si="0"/>
        <v/>
      </c>
      <c r="D35" s="55"/>
      <c r="E35" s="55"/>
      <c r="F35" s="55"/>
      <c r="G35" s="55"/>
      <c r="H35" s="55"/>
      <c r="I35" s="55"/>
      <c r="J35" s="55"/>
      <c r="K35" s="56" t="str">
        <f t="shared" si="1"/>
        <v/>
      </c>
      <c r="L35" s="55"/>
      <c r="M35" s="55"/>
      <c r="N35" s="57"/>
      <c r="O35" s="58" t="str">
        <f t="shared" si="11"/>
        <v/>
      </c>
      <c r="P35" s="55"/>
      <c r="Q35" s="55"/>
      <c r="W35" s="59" t="str">
        <f t="shared" si="2"/>
        <v/>
      </c>
      <c r="X35" s="59" t="str">
        <f t="shared" si="3"/>
        <v/>
      </c>
      <c r="Y35" s="59" t="str">
        <f t="shared" si="4"/>
        <v/>
      </c>
      <c r="Z35" s="59" t="str">
        <f t="shared" si="5"/>
        <v/>
      </c>
      <c r="AA35" s="59" t="str">
        <f t="shared" si="6"/>
        <v/>
      </c>
      <c r="AB35" s="59" t="str">
        <f t="shared" si="7"/>
        <v/>
      </c>
      <c r="AC35" s="59" t="str">
        <f t="shared" si="8"/>
        <v/>
      </c>
      <c r="AD35" s="59" t="str">
        <f t="shared" si="9"/>
        <v/>
      </c>
      <c r="AE35" s="59" t="str">
        <f t="shared" si="10"/>
        <v/>
      </c>
    </row>
    <row r="36" spans="1:31" s="53" customFormat="1" ht="63" customHeight="1" x14ac:dyDescent="0.25">
      <c r="A36" s="72"/>
      <c r="B36" s="55"/>
      <c r="C36" s="56" t="str">
        <f t="shared" si="0"/>
        <v/>
      </c>
      <c r="D36" s="55"/>
      <c r="E36" s="55"/>
      <c r="F36" s="55"/>
      <c r="G36" s="55"/>
      <c r="H36" s="55"/>
      <c r="I36" s="55"/>
      <c r="J36" s="55"/>
      <c r="K36" s="56" t="str">
        <f t="shared" si="1"/>
        <v/>
      </c>
      <c r="L36" s="55"/>
      <c r="M36" s="55"/>
      <c r="N36" s="57"/>
      <c r="O36" s="58" t="str">
        <f t="shared" si="11"/>
        <v/>
      </c>
      <c r="P36" s="55"/>
      <c r="Q36" s="55"/>
      <c r="W36" s="59" t="str">
        <f t="shared" si="2"/>
        <v/>
      </c>
      <c r="X36" s="59" t="str">
        <f t="shared" si="3"/>
        <v/>
      </c>
      <c r="Y36" s="59" t="str">
        <f t="shared" si="4"/>
        <v/>
      </c>
      <c r="Z36" s="59" t="str">
        <f t="shared" si="5"/>
        <v/>
      </c>
      <c r="AA36" s="59" t="str">
        <f t="shared" si="6"/>
        <v/>
      </c>
      <c r="AB36" s="59" t="str">
        <f t="shared" si="7"/>
        <v/>
      </c>
      <c r="AC36" s="59" t="str">
        <f t="shared" si="8"/>
        <v/>
      </c>
      <c r="AD36" s="59" t="str">
        <f t="shared" si="9"/>
        <v/>
      </c>
      <c r="AE36" s="59" t="str">
        <f t="shared" si="10"/>
        <v/>
      </c>
    </row>
    <row r="37" spans="1:31" s="53" customFormat="1" ht="63" customHeight="1" x14ac:dyDescent="0.25">
      <c r="A37" s="72"/>
      <c r="B37" s="55"/>
      <c r="C37" s="56" t="str">
        <f t="shared" si="0"/>
        <v/>
      </c>
      <c r="D37" s="55"/>
      <c r="E37" s="55"/>
      <c r="F37" s="55"/>
      <c r="G37" s="55"/>
      <c r="H37" s="55"/>
      <c r="I37" s="55"/>
      <c r="J37" s="55"/>
      <c r="K37" s="56" t="str">
        <f t="shared" si="1"/>
        <v/>
      </c>
      <c r="L37" s="55"/>
      <c r="M37" s="55"/>
      <c r="N37" s="57"/>
      <c r="O37" s="58" t="str">
        <f t="shared" si="11"/>
        <v/>
      </c>
      <c r="P37" s="55"/>
      <c r="Q37" s="55"/>
      <c r="W37" s="59" t="str">
        <f t="shared" si="2"/>
        <v/>
      </c>
      <c r="X37" s="59" t="str">
        <f t="shared" si="3"/>
        <v/>
      </c>
      <c r="Y37" s="59" t="str">
        <f t="shared" si="4"/>
        <v/>
      </c>
      <c r="Z37" s="59" t="str">
        <f t="shared" si="5"/>
        <v/>
      </c>
      <c r="AA37" s="59" t="str">
        <f t="shared" si="6"/>
        <v/>
      </c>
      <c r="AB37" s="59" t="str">
        <f t="shared" si="7"/>
        <v/>
      </c>
      <c r="AC37" s="59" t="str">
        <f t="shared" si="8"/>
        <v/>
      </c>
      <c r="AD37" s="59" t="str">
        <f t="shared" si="9"/>
        <v/>
      </c>
      <c r="AE37" s="59" t="str">
        <f t="shared" si="10"/>
        <v/>
      </c>
    </row>
    <row r="38" spans="1:31" s="53" customFormat="1" ht="63" customHeight="1" x14ac:dyDescent="0.25">
      <c r="A38" s="72"/>
      <c r="B38" s="55"/>
      <c r="C38" s="56" t="str">
        <f t="shared" si="0"/>
        <v/>
      </c>
      <c r="D38" s="55"/>
      <c r="E38" s="55"/>
      <c r="F38" s="55"/>
      <c r="G38" s="55"/>
      <c r="H38" s="55"/>
      <c r="I38" s="55"/>
      <c r="J38" s="55"/>
      <c r="K38" s="56" t="str">
        <f t="shared" si="1"/>
        <v/>
      </c>
      <c r="L38" s="55"/>
      <c r="M38" s="55"/>
      <c r="N38" s="57"/>
      <c r="O38" s="58" t="str">
        <f t="shared" si="11"/>
        <v/>
      </c>
      <c r="P38" s="55"/>
      <c r="Q38" s="55"/>
      <c r="W38" s="59" t="str">
        <f t="shared" si="2"/>
        <v/>
      </c>
      <c r="X38" s="59" t="str">
        <f t="shared" si="3"/>
        <v/>
      </c>
      <c r="Y38" s="59" t="str">
        <f t="shared" si="4"/>
        <v/>
      </c>
      <c r="Z38" s="59" t="str">
        <f t="shared" si="5"/>
        <v/>
      </c>
      <c r="AA38" s="59" t="str">
        <f t="shared" si="6"/>
        <v/>
      </c>
      <c r="AB38" s="59" t="str">
        <f t="shared" si="7"/>
        <v/>
      </c>
      <c r="AC38" s="59" t="str">
        <f t="shared" si="8"/>
        <v/>
      </c>
      <c r="AD38" s="59" t="str">
        <f t="shared" si="9"/>
        <v/>
      </c>
      <c r="AE38" s="59" t="str">
        <f t="shared" si="10"/>
        <v/>
      </c>
    </row>
    <row r="39" spans="1:31" s="53" customFormat="1" ht="63" customHeight="1" x14ac:dyDescent="0.25">
      <c r="A39" s="72"/>
      <c r="B39" s="55"/>
      <c r="C39" s="56" t="str">
        <f t="shared" si="0"/>
        <v/>
      </c>
      <c r="D39" s="55"/>
      <c r="E39" s="55"/>
      <c r="F39" s="55"/>
      <c r="G39" s="55"/>
      <c r="H39" s="55"/>
      <c r="I39" s="55"/>
      <c r="J39" s="55"/>
      <c r="K39" s="56" t="str">
        <f t="shared" si="1"/>
        <v/>
      </c>
      <c r="L39" s="55"/>
      <c r="M39" s="55"/>
      <c r="N39" s="57"/>
      <c r="O39" s="58" t="str">
        <f t="shared" si="11"/>
        <v/>
      </c>
      <c r="P39" s="55"/>
      <c r="Q39" s="55"/>
      <c r="W39" s="59" t="str">
        <f t="shared" si="2"/>
        <v/>
      </c>
      <c r="X39" s="59" t="str">
        <f t="shared" si="3"/>
        <v/>
      </c>
      <c r="Y39" s="59" t="str">
        <f t="shared" si="4"/>
        <v/>
      </c>
      <c r="Z39" s="59" t="str">
        <f t="shared" si="5"/>
        <v/>
      </c>
      <c r="AA39" s="59" t="str">
        <f t="shared" si="6"/>
        <v/>
      </c>
      <c r="AB39" s="59" t="str">
        <f t="shared" si="7"/>
        <v/>
      </c>
      <c r="AC39" s="59" t="str">
        <f t="shared" si="8"/>
        <v/>
      </c>
      <c r="AD39" s="59" t="str">
        <f t="shared" si="9"/>
        <v/>
      </c>
      <c r="AE39" s="59" t="str">
        <f t="shared" si="10"/>
        <v/>
      </c>
    </row>
    <row r="40" spans="1:31" s="53" customFormat="1" ht="63" customHeight="1" x14ac:dyDescent="0.25">
      <c r="A40" s="72"/>
      <c r="B40" s="55"/>
      <c r="C40" s="56" t="str">
        <f t="shared" si="0"/>
        <v/>
      </c>
      <c r="D40" s="55"/>
      <c r="E40" s="55"/>
      <c r="F40" s="55"/>
      <c r="G40" s="55"/>
      <c r="H40" s="55"/>
      <c r="I40" s="55"/>
      <c r="J40" s="55"/>
      <c r="K40" s="56" t="str">
        <f t="shared" si="1"/>
        <v/>
      </c>
      <c r="L40" s="55"/>
      <c r="M40" s="55"/>
      <c r="N40" s="57"/>
      <c r="O40" s="58" t="str">
        <f t="shared" si="11"/>
        <v/>
      </c>
      <c r="P40" s="55"/>
      <c r="Q40" s="55"/>
      <c r="W40" s="59" t="str">
        <f t="shared" si="2"/>
        <v/>
      </c>
      <c r="X40" s="59" t="str">
        <f t="shared" si="3"/>
        <v/>
      </c>
      <c r="Y40" s="59" t="str">
        <f t="shared" si="4"/>
        <v/>
      </c>
      <c r="Z40" s="59" t="str">
        <f t="shared" si="5"/>
        <v/>
      </c>
      <c r="AA40" s="59" t="str">
        <f t="shared" si="6"/>
        <v/>
      </c>
      <c r="AB40" s="59" t="str">
        <f t="shared" si="7"/>
        <v/>
      </c>
      <c r="AC40" s="59" t="str">
        <f t="shared" si="8"/>
        <v/>
      </c>
      <c r="AD40" s="59" t="str">
        <f t="shared" si="9"/>
        <v/>
      </c>
      <c r="AE40" s="59" t="str">
        <f t="shared" si="10"/>
        <v/>
      </c>
    </row>
    <row r="41" spans="1:31" s="53" customFormat="1" ht="63" customHeight="1" x14ac:dyDescent="0.25">
      <c r="A41" s="72"/>
      <c r="B41" s="55"/>
      <c r="C41" s="56" t="str">
        <f t="shared" si="0"/>
        <v/>
      </c>
      <c r="D41" s="55"/>
      <c r="E41" s="55"/>
      <c r="F41" s="55"/>
      <c r="G41" s="55"/>
      <c r="H41" s="55"/>
      <c r="I41" s="55"/>
      <c r="J41" s="55"/>
      <c r="K41" s="56" t="str">
        <f t="shared" si="1"/>
        <v/>
      </c>
      <c r="L41" s="55"/>
      <c r="M41" s="55"/>
      <c r="N41" s="57"/>
      <c r="O41" s="58" t="str">
        <f t="shared" si="11"/>
        <v/>
      </c>
      <c r="P41" s="55"/>
      <c r="Q41" s="55"/>
      <c r="W41" s="59" t="str">
        <f t="shared" si="2"/>
        <v/>
      </c>
      <c r="X41" s="59" t="str">
        <f t="shared" si="3"/>
        <v/>
      </c>
      <c r="Y41" s="59" t="str">
        <f t="shared" si="4"/>
        <v/>
      </c>
      <c r="Z41" s="59" t="str">
        <f t="shared" si="5"/>
        <v/>
      </c>
      <c r="AA41" s="59" t="str">
        <f t="shared" si="6"/>
        <v/>
      </c>
      <c r="AB41" s="59" t="str">
        <f t="shared" si="7"/>
        <v/>
      </c>
      <c r="AC41" s="59" t="str">
        <f t="shared" si="8"/>
        <v/>
      </c>
      <c r="AD41" s="59" t="str">
        <f t="shared" si="9"/>
        <v/>
      </c>
      <c r="AE41" s="59" t="str">
        <f t="shared" si="10"/>
        <v/>
      </c>
    </row>
    <row r="42" spans="1:31" s="53" customFormat="1" ht="63" customHeight="1" x14ac:dyDescent="0.25">
      <c r="A42" s="72"/>
      <c r="B42" s="55"/>
      <c r="C42" s="56" t="str">
        <f t="shared" si="0"/>
        <v/>
      </c>
      <c r="D42" s="55"/>
      <c r="E42" s="55"/>
      <c r="F42" s="55"/>
      <c r="G42" s="55"/>
      <c r="H42" s="55"/>
      <c r="I42" s="55"/>
      <c r="J42" s="55"/>
      <c r="K42" s="56" t="str">
        <f t="shared" si="1"/>
        <v/>
      </c>
      <c r="L42" s="55"/>
      <c r="M42" s="55"/>
      <c r="N42" s="57"/>
      <c r="O42" s="58" t="str">
        <f t="shared" si="11"/>
        <v/>
      </c>
      <c r="P42" s="55"/>
      <c r="Q42" s="55"/>
      <c r="W42" s="59" t="str">
        <f t="shared" si="2"/>
        <v/>
      </c>
      <c r="X42" s="59" t="str">
        <f t="shared" si="3"/>
        <v/>
      </c>
      <c r="Y42" s="59" t="str">
        <f t="shared" si="4"/>
        <v/>
      </c>
      <c r="Z42" s="59" t="str">
        <f t="shared" si="5"/>
        <v/>
      </c>
      <c r="AA42" s="59" t="str">
        <f t="shared" si="6"/>
        <v/>
      </c>
      <c r="AB42" s="59" t="str">
        <f t="shared" si="7"/>
        <v/>
      </c>
      <c r="AC42" s="59" t="str">
        <f t="shared" si="8"/>
        <v/>
      </c>
      <c r="AD42" s="59" t="str">
        <f t="shared" si="9"/>
        <v/>
      </c>
      <c r="AE42" s="59" t="str">
        <f t="shared" si="10"/>
        <v/>
      </c>
    </row>
    <row r="43" spans="1:31" s="53" customFormat="1" ht="63" customHeight="1" x14ac:dyDescent="0.25">
      <c r="A43" s="72"/>
      <c r="B43" s="55"/>
      <c r="C43" s="56" t="str">
        <f t="shared" si="0"/>
        <v/>
      </c>
      <c r="D43" s="55"/>
      <c r="E43" s="55"/>
      <c r="F43" s="55"/>
      <c r="G43" s="55"/>
      <c r="H43" s="55"/>
      <c r="I43" s="55"/>
      <c r="J43" s="55"/>
      <c r="K43" s="56" t="str">
        <f t="shared" si="1"/>
        <v/>
      </c>
      <c r="L43" s="55"/>
      <c r="M43" s="55"/>
      <c r="N43" s="57"/>
      <c r="O43" s="58" t="str">
        <f t="shared" si="11"/>
        <v/>
      </c>
      <c r="P43" s="55"/>
      <c r="Q43" s="55"/>
      <c r="W43" s="59" t="str">
        <f t="shared" si="2"/>
        <v/>
      </c>
      <c r="X43" s="59" t="str">
        <f t="shared" si="3"/>
        <v/>
      </c>
      <c r="Y43" s="59" t="str">
        <f t="shared" si="4"/>
        <v/>
      </c>
      <c r="Z43" s="59" t="str">
        <f t="shared" si="5"/>
        <v/>
      </c>
      <c r="AA43" s="59" t="str">
        <f t="shared" si="6"/>
        <v/>
      </c>
      <c r="AB43" s="59" t="str">
        <f t="shared" si="7"/>
        <v/>
      </c>
      <c r="AC43" s="59" t="str">
        <f t="shared" si="8"/>
        <v/>
      </c>
      <c r="AD43" s="59" t="str">
        <f t="shared" si="9"/>
        <v/>
      </c>
      <c r="AE43" s="59" t="str">
        <f t="shared" si="10"/>
        <v/>
      </c>
    </row>
    <row r="44" spans="1:31" s="53" customFormat="1" ht="63" customHeight="1" x14ac:dyDescent="0.25">
      <c r="A44" s="72"/>
      <c r="B44" s="55"/>
      <c r="C44" s="56" t="str">
        <f t="shared" si="0"/>
        <v/>
      </c>
      <c r="D44" s="55"/>
      <c r="E44" s="55"/>
      <c r="F44" s="55"/>
      <c r="G44" s="55"/>
      <c r="H44" s="55"/>
      <c r="I44" s="55"/>
      <c r="J44" s="55"/>
      <c r="K44" s="56" t="str">
        <f t="shared" si="1"/>
        <v/>
      </c>
      <c r="L44" s="55"/>
      <c r="M44" s="55"/>
      <c r="N44" s="57"/>
      <c r="O44" s="58" t="str">
        <f t="shared" si="11"/>
        <v/>
      </c>
      <c r="P44" s="55"/>
      <c r="Q44" s="55"/>
      <c r="W44" s="59" t="str">
        <f t="shared" si="2"/>
        <v/>
      </c>
      <c r="X44" s="59" t="str">
        <f t="shared" si="3"/>
        <v/>
      </c>
      <c r="Y44" s="59" t="str">
        <f t="shared" si="4"/>
        <v/>
      </c>
      <c r="Z44" s="59" t="str">
        <f t="shared" si="5"/>
        <v/>
      </c>
      <c r="AA44" s="59" t="str">
        <f t="shared" si="6"/>
        <v/>
      </c>
      <c r="AB44" s="59" t="str">
        <f t="shared" si="7"/>
        <v/>
      </c>
      <c r="AC44" s="59" t="str">
        <f t="shared" si="8"/>
        <v/>
      </c>
      <c r="AD44" s="59" t="str">
        <f t="shared" si="9"/>
        <v/>
      </c>
      <c r="AE44" s="59" t="str">
        <f t="shared" si="10"/>
        <v/>
      </c>
    </row>
    <row r="45" spans="1:31" s="53" customFormat="1" ht="63" customHeight="1" x14ac:dyDescent="0.25">
      <c r="A45" s="72"/>
      <c r="B45" s="55"/>
      <c r="C45" s="56" t="str">
        <f t="shared" si="0"/>
        <v/>
      </c>
      <c r="D45" s="55"/>
      <c r="E45" s="55"/>
      <c r="F45" s="55"/>
      <c r="G45" s="55"/>
      <c r="H45" s="55"/>
      <c r="I45" s="55"/>
      <c r="J45" s="55"/>
      <c r="K45" s="56" t="str">
        <f t="shared" si="1"/>
        <v/>
      </c>
      <c r="L45" s="55"/>
      <c r="M45" s="55"/>
      <c r="N45" s="57"/>
      <c r="O45" s="58" t="str">
        <f t="shared" si="11"/>
        <v/>
      </c>
      <c r="P45" s="55"/>
      <c r="Q45" s="55"/>
      <c r="W45" s="59" t="str">
        <f t="shared" si="2"/>
        <v/>
      </c>
      <c r="X45" s="59" t="str">
        <f t="shared" si="3"/>
        <v/>
      </c>
      <c r="Y45" s="59" t="str">
        <f t="shared" si="4"/>
        <v/>
      </c>
      <c r="Z45" s="59" t="str">
        <f t="shared" si="5"/>
        <v/>
      </c>
      <c r="AA45" s="59" t="str">
        <f t="shared" si="6"/>
        <v/>
      </c>
      <c r="AB45" s="59" t="str">
        <f t="shared" si="7"/>
        <v/>
      </c>
      <c r="AC45" s="59" t="str">
        <f t="shared" si="8"/>
        <v/>
      </c>
      <c r="AD45" s="59" t="str">
        <f t="shared" si="9"/>
        <v/>
      </c>
      <c r="AE45" s="59" t="str">
        <f t="shared" si="10"/>
        <v/>
      </c>
    </row>
    <row r="46" spans="1:31" s="53" customFormat="1" ht="63" customHeight="1" x14ac:dyDescent="0.25">
      <c r="A46" s="72"/>
      <c r="B46" s="55"/>
      <c r="C46" s="56" t="str">
        <f t="shared" si="0"/>
        <v/>
      </c>
      <c r="D46" s="55"/>
      <c r="E46" s="55"/>
      <c r="F46" s="55"/>
      <c r="G46" s="55"/>
      <c r="H46" s="55"/>
      <c r="I46" s="55"/>
      <c r="J46" s="55"/>
      <c r="K46" s="56" t="str">
        <f t="shared" si="1"/>
        <v/>
      </c>
      <c r="L46" s="55"/>
      <c r="M46" s="55"/>
      <c r="N46" s="57"/>
      <c r="O46" s="58" t="str">
        <f t="shared" si="11"/>
        <v/>
      </c>
      <c r="P46" s="55"/>
      <c r="Q46" s="55"/>
      <c r="W46" s="59" t="str">
        <f t="shared" si="2"/>
        <v/>
      </c>
      <c r="X46" s="59" t="str">
        <f t="shared" si="3"/>
        <v/>
      </c>
      <c r="Y46" s="59" t="str">
        <f t="shared" si="4"/>
        <v/>
      </c>
      <c r="Z46" s="59" t="str">
        <f t="shared" si="5"/>
        <v/>
      </c>
      <c r="AA46" s="59" t="str">
        <f t="shared" si="6"/>
        <v/>
      </c>
      <c r="AB46" s="59" t="str">
        <f t="shared" si="7"/>
        <v/>
      </c>
      <c r="AC46" s="59" t="str">
        <f t="shared" si="8"/>
        <v/>
      </c>
      <c r="AD46" s="59" t="str">
        <f t="shared" si="9"/>
        <v/>
      </c>
      <c r="AE46" s="59" t="str">
        <f t="shared" si="10"/>
        <v/>
      </c>
    </row>
    <row r="47" spans="1:31" s="53" customFormat="1" ht="63" customHeight="1" x14ac:dyDescent="0.25">
      <c r="A47" s="72"/>
      <c r="B47" s="55"/>
      <c r="C47" s="56" t="str">
        <f t="shared" si="0"/>
        <v/>
      </c>
      <c r="D47" s="55"/>
      <c r="E47" s="55"/>
      <c r="F47" s="55"/>
      <c r="G47" s="55"/>
      <c r="H47" s="55"/>
      <c r="I47" s="55"/>
      <c r="J47" s="55"/>
      <c r="K47" s="56" t="str">
        <f t="shared" si="1"/>
        <v/>
      </c>
      <c r="L47" s="55"/>
      <c r="M47" s="55"/>
      <c r="N47" s="57"/>
      <c r="O47" s="58" t="str">
        <f t="shared" si="11"/>
        <v/>
      </c>
      <c r="P47" s="55"/>
      <c r="Q47" s="55"/>
      <c r="W47" s="59" t="str">
        <f t="shared" si="2"/>
        <v/>
      </c>
      <c r="X47" s="59" t="str">
        <f t="shared" si="3"/>
        <v/>
      </c>
      <c r="Y47" s="59" t="str">
        <f t="shared" si="4"/>
        <v/>
      </c>
      <c r="Z47" s="59" t="str">
        <f t="shared" si="5"/>
        <v/>
      </c>
      <c r="AA47" s="59" t="str">
        <f t="shared" si="6"/>
        <v/>
      </c>
      <c r="AB47" s="59" t="str">
        <f t="shared" si="7"/>
        <v/>
      </c>
      <c r="AC47" s="59" t="str">
        <f t="shared" si="8"/>
        <v/>
      </c>
      <c r="AD47" s="59" t="str">
        <f t="shared" si="9"/>
        <v/>
      </c>
      <c r="AE47" s="59" t="str">
        <f t="shared" si="10"/>
        <v/>
      </c>
    </row>
    <row r="48" spans="1:31" s="53" customFormat="1" ht="63" customHeight="1" x14ac:dyDescent="0.25">
      <c r="A48" s="72"/>
      <c r="B48" s="55"/>
      <c r="C48" s="56" t="str">
        <f t="shared" si="0"/>
        <v/>
      </c>
      <c r="D48" s="55"/>
      <c r="E48" s="55"/>
      <c r="F48" s="55"/>
      <c r="G48" s="55"/>
      <c r="H48" s="55"/>
      <c r="I48" s="55"/>
      <c r="J48" s="55"/>
      <c r="K48" s="56" t="str">
        <f t="shared" si="1"/>
        <v/>
      </c>
      <c r="L48" s="55"/>
      <c r="M48" s="55"/>
      <c r="N48" s="57"/>
      <c r="O48" s="58" t="str">
        <f t="shared" si="11"/>
        <v/>
      </c>
      <c r="P48" s="55"/>
      <c r="Q48" s="55"/>
      <c r="W48" s="59" t="str">
        <f t="shared" si="2"/>
        <v/>
      </c>
      <c r="X48" s="59" t="str">
        <f t="shared" si="3"/>
        <v/>
      </c>
      <c r="Y48" s="59" t="str">
        <f t="shared" si="4"/>
        <v/>
      </c>
      <c r="Z48" s="59" t="str">
        <f t="shared" si="5"/>
        <v/>
      </c>
      <c r="AA48" s="59" t="str">
        <f t="shared" si="6"/>
        <v/>
      </c>
      <c r="AB48" s="59" t="str">
        <f t="shared" si="7"/>
        <v/>
      </c>
      <c r="AC48" s="59" t="str">
        <f t="shared" si="8"/>
        <v/>
      </c>
      <c r="AD48" s="59" t="str">
        <f t="shared" si="9"/>
        <v/>
      </c>
      <c r="AE48" s="59" t="str">
        <f t="shared" si="10"/>
        <v/>
      </c>
    </row>
    <row r="49" spans="1:31" s="53" customFormat="1" ht="63" customHeight="1" x14ac:dyDescent="0.25">
      <c r="A49" s="72"/>
      <c r="B49" s="55"/>
      <c r="C49" s="56" t="str">
        <f t="shared" si="0"/>
        <v/>
      </c>
      <c r="D49" s="55"/>
      <c r="E49" s="55"/>
      <c r="F49" s="55"/>
      <c r="G49" s="55"/>
      <c r="H49" s="55"/>
      <c r="I49" s="55"/>
      <c r="J49" s="55"/>
      <c r="K49" s="56" t="str">
        <f t="shared" si="1"/>
        <v/>
      </c>
      <c r="L49" s="55"/>
      <c r="M49" s="55"/>
      <c r="N49" s="57"/>
      <c r="O49" s="58" t="str">
        <f t="shared" si="11"/>
        <v/>
      </c>
      <c r="P49" s="55"/>
      <c r="Q49" s="55"/>
      <c r="W49" s="59" t="str">
        <f t="shared" si="2"/>
        <v/>
      </c>
      <c r="X49" s="59" t="str">
        <f t="shared" si="3"/>
        <v/>
      </c>
      <c r="Y49" s="59" t="str">
        <f t="shared" si="4"/>
        <v/>
      </c>
      <c r="Z49" s="59" t="str">
        <f t="shared" si="5"/>
        <v/>
      </c>
      <c r="AA49" s="59" t="str">
        <f t="shared" si="6"/>
        <v/>
      </c>
      <c r="AB49" s="59" t="str">
        <f t="shared" si="7"/>
        <v/>
      </c>
      <c r="AC49" s="59" t="str">
        <f t="shared" si="8"/>
        <v/>
      </c>
      <c r="AD49" s="59" t="str">
        <f t="shared" si="9"/>
        <v/>
      </c>
      <c r="AE49" s="59" t="str">
        <f t="shared" si="10"/>
        <v/>
      </c>
    </row>
    <row r="50" spans="1:31" s="53" customFormat="1" ht="63" customHeight="1" x14ac:dyDescent="0.25">
      <c r="A50" s="72"/>
      <c r="B50" s="55"/>
      <c r="C50" s="56" t="str">
        <f t="shared" si="0"/>
        <v/>
      </c>
      <c r="D50" s="55"/>
      <c r="E50" s="55"/>
      <c r="F50" s="55"/>
      <c r="G50" s="55"/>
      <c r="H50" s="55"/>
      <c r="I50" s="55"/>
      <c r="J50" s="55"/>
      <c r="K50" s="56" t="str">
        <f t="shared" si="1"/>
        <v/>
      </c>
      <c r="L50" s="55"/>
      <c r="M50" s="55"/>
      <c r="N50" s="57"/>
      <c r="O50" s="58" t="str">
        <f t="shared" si="11"/>
        <v/>
      </c>
      <c r="P50" s="55"/>
      <c r="Q50" s="55"/>
      <c r="W50" s="59" t="str">
        <f t="shared" si="2"/>
        <v/>
      </c>
      <c r="X50" s="59" t="str">
        <f t="shared" si="3"/>
        <v/>
      </c>
      <c r="Y50" s="59" t="str">
        <f t="shared" si="4"/>
        <v/>
      </c>
      <c r="Z50" s="59" t="str">
        <f t="shared" si="5"/>
        <v/>
      </c>
      <c r="AA50" s="59" t="str">
        <f t="shared" si="6"/>
        <v/>
      </c>
      <c r="AB50" s="59" t="str">
        <f t="shared" si="7"/>
        <v/>
      </c>
      <c r="AC50" s="59" t="str">
        <f t="shared" si="8"/>
        <v/>
      </c>
      <c r="AD50" s="59" t="str">
        <f t="shared" si="9"/>
        <v/>
      </c>
      <c r="AE50" s="59" t="str">
        <f t="shared" si="10"/>
        <v/>
      </c>
    </row>
    <row r="51" spans="1:31" s="53" customFormat="1" ht="63" customHeight="1" x14ac:dyDescent="0.25">
      <c r="A51" s="72"/>
      <c r="B51" s="55"/>
      <c r="C51" s="56" t="str">
        <f t="shared" si="0"/>
        <v/>
      </c>
      <c r="D51" s="55"/>
      <c r="E51" s="55"/>
      <c r="F51" s="55"/>
      <c r="G51" s="55"/>
      <c r="H51" s="55"/>
      <c r="I51" s="55"/>
      <c r="J51" s="55"/>
      <c r="K51" s="56" t="str">
        <f t="shared" si="1"/>
        <v/>
      </c>
      <c r="L51" s="55"/>
      <c r="M51" s="55"/>
      <c r="N51" s="57"/>
      <c r="O51" s="58" t="str">
        <f t="shared" si="11"/>
        <v/>
      </c>
      <c r="P51" s="55"/>
      <c r="Q51" s="55"/>
      <c r="W51" s="59" t="str">
        <f t="shared" si="2"/>
        <v/>
      </c>
      <c r="X51" s="59" t="str">
        <f t="shared" si="3"/>
        <v/>
      </c>
      <c r="Y51" s="59" t="str">
        <f t="shared" si="4"/>
        <v/>
      </c>
      <c r="Z51" s="59" t="str">
        <f t="shared" si="5"/>
        <v/>
      </c>
      <c r="AA51" s="59" t="str">
        <f t="shared" si="6"/>
        <v/>
      </c>
      <c r="AB51" s="59" t="str">
        <f t="shared" si="7"/>
        <v/>
      </c>
      <c r="AC51" s="59" t="str">
        <f t="shared" si="8"/>
        <v/>
      </c>
      <c r="AD51" s="59" t="str">
        <f t="shared" si="9"/>
        <v/>
      </c>
      <c r="AE51" s="59" t="str">
        <f t="shared" si="10"/>
        <v/>
      </c>
    </row>
    <row r="52" spans="1:31" s="53" customFormat="1" ht="63" customHeight="1" x14ac:dyDescent="0.25">
      <c r="A52" s="72"/>
      <c r="B52" s="55"/>
      <c r="C52" s="56" t="str">
        <f t="shared" si="0"/>
        <v/>
      </c>
      <c r="D52" s="55"/>
      <c r="E52" s="55"/>
      <c r="F52" s="55"/>
      <c r="G52" s="55"/>
      <c r="H52" s="55"/>
      <c r="I52" s="55"/>
      <c r="J52" s="55"/>
      <c r="K52" s="56" t="str">
        <f t="shared" si="1"/>
        <v/>
      </c>
      <c r="L52" s="55"/>
      <c r="M52" s="55"/>
      <c r="N52" s="57"/>
      <c r="O52" s="58" t="str">
        <f t="shared" si="11"/>
        <v/>
      </c>
      <c r="P52" s="55"/>
      <c r="Q52" s="55"/>
      <c r="W52" s="59" t="str">
        <f t="shared" si="2"/>
        <v/>
      </c>
      <c r="X52" s="59" t="str">
        <f t="shared" si="3"/>
        <v/>
      </c>
      <c r="Y52" s="59" t="str">
        <f t="shared" si="4"/>
        <v/>
      </c>
      <c r="Z52" s="59" t="str">
        <f t="shared" si="5"/>
        <v/>
      </c>
      <c r="AA52" s="59" t="str">
        <f t="shared" si="6"/>
        <v/>
      </c>
      <c r="AB52" s="59" t="str">
        <f t="shared" si="7"/>
        <v/>
      </c>
      <c r="AC52" s="59" t="str">
        <f t="shared" si="8"/>
        <v/>
      </c>
      <c r="AD52" s="59" t="str">
        <f t="shared" si="9"/>
        <v/>
      </c>
      <c r="AE52" s="59" t="str">
        <f t="shared" si="10"/>
        <v/>
      </c>
    </row>
    <row r="53" spans="1:31" s="53" customFormat="1" ht="63" customHeight="1" x14ac:dyDescent="0.25">
      <c r="A53" s="72"/>
      <c r="B53" s="55"/>
      <c r="C53" s="56" t="str">
        <f t="shared" si="0"/>
        <v/>
      </c>
      <c r="D53" s="55"/>
      <c r="E53" s="55"/>
      <c r="F53" s="55"/>
      <c r="G53" s="55"/>
      <c r="H53" s="55"/>
      <c r="I53" s="55"/>
      <c r="J53" s="55"/>
      <c r="K53" s="56" t="str">
        <f t="shared" si="1"/>
        <v/>
      </c>
      <c r="L53" s="55"/>
      <c r="M53" s="55"/>
      <c r="N53" s="57"/>
      <c r="O53" s="58" t="str">
        <f t="shared" si="11"/>
        <v/>
      </c>
      <c r="P53" s="55"/>
      <c r="Q53" s="55"/>
      <c r="W53" s="59" t="str">
        <f t="shared" si="2"/>
        <v/>
      </c>
      <c r="X53" s="59" t="str">
        <f t="shared" si="3"/>
        <v/>
      </c>
      <c r="Y53" s="59" t="str">
        <f t="shared" si="4"/>
        <v/>
      </c>
      <c r="Z53" s="59" t="str">
        <f t="shared" si="5"/>
        <v/>
      </c>
      <c r="AA53" s="59" t="str">
        <f t="shared" si="6"/>
        <v/>
      </c>
      <c r="AB53" s="59" t="str">
        <f t="shared" si="7"/>
        <v/>
      </c>
      <c r="AC53" s="59" t="str">
        <f t="shared" si="8"/>
        <v/>
      </c>
      <c r="AD53" s="59" t="str">
        <f t="shared" si="9"/>
        <v/>
      </c>
      <c r="AE53" s="59" t="str">
        <f t="shared" si="10"/>
        <v/>
      </c>
    </row>
    <row r="54" spans="1:31" s="53" customFormat="1" ht="63" customHeight="1" x14ac:dyDescent="0.25">
      <c r="A54" s="72"/>
      <c r="B54" s="55"/>
      <c r="C54" s="56" t="str">
        <f t="shared" si="0"/>
        <v/>
      </c>
      <c r="D54" s="55"/>
      <c r="E54" s="55"/>
      <c r="F54" s="55"/>
      <c r="G54" s="55"/>
      <c r="H54" s="55"/>
      <c r="I54" s="55"/>
      <c r="J54" s="55"/>
      <c r="K54" s="56" t="str">
        <f t="shared" si="1"/>
        <v/>
      </c>
      <c r="L54" s="55"/>
      <c r="M54" s="55"/>
      <c r="N54" s="57"/>
      <c r="O54" s="58" t="str">
        <f t="shared" si="11"/>
        <v/>
      </c>
      <c r="P54" s="55"/>
      <c r="Q54" s="55"/>
      <c r="W54" s="59" t="str">
        <f t="shared" si="2"/>
        <v/>
      </c>
      <c r="X54" s="59" t="str">
        <f t="shared" si="3"/>
        <v/>
      </c>
      <c r="Y54" s="59" t="str">
        <f t="shared" si="4"/>
        <v/>
      </c>
      <c r="Z54" s="59" t="str">
        <f t="shared" si="5"/>
        <v/>
      </c>
      <c r="AA54" s="59" t="str">
        <f t="shared" si="6"/>
        <v/>
      </c>
      <c r="AB54" s="59" t="str">
        <f t="shared" si="7"/>
        <v/>
      </c>
      <c r="AC54" s="59" t="str">
        <f t="shared" si="8"/>
        <v/>
      </c>
      <c r="AD54" s="59" t="str">
        <f t="shared" si="9"/>
        <v/>
      </c>
      <c r="AE54" s="59" t="str">
        <f t="shared" si="10"/>
        <v/>
      </c>
    </row>
    <row r="55" spans="1:31" s="53" customFormat="1" ht="63" customHeight="1" x14ac:dyDescent="0.25">
      <c r="A55" s="72"/>
      <c r="B55" s="55"/>
      <c r="C55" s="56" t="str">
        <f t="shared" si="0"/>
        <v/>
      </c>
      <c r="D55" s="55"/>
      <c r="E55" s="55"/>
      <c r="F55" s="55"/>
      <c r="G55" s="55"/>
      <c r="H55" s="55"/>
      <c r="I55" s="55"/>
      <c r="J55" s="55"/>
      <c r="K55" s="56" t="str">
        <f t="shared" si="1"/>
        <v/>
      </c>
      <c r="L55" s="55"/>
      <c r="M55" s="55"/>
      <c r="N55" s="57"/>
      <c r="O55" s="58" t="str">
        <f t="shared" si="11"/>
        <v/>
      </c>
      <c r="P55" s="55"/>
      <c r="Q55" s="55"/>
      <c r="W55" s="59" t="str">
        <f t="shared" si="2"/>
        <v/>
      </c>
      <c r="X55" s="59" t="str">
        <f t="shared" si="3"/>
        <v/>
      </c>
      <c r="Y55" s="59" t="str">
        <f t="shared" si="4"/>
        <v/>
      </c>
      <c r="Z55" s="59" t="str">
        <f t="shared" si="5"/>
        <v/>
      </c>
      <c r="AA55" s="59" t="str">
        <f t="shared" si="6"/>
        <v/>
      </c>
      <c r="AB55" s="59" t="str">
        <f t="shared" si="7"/>
        <v/>
      </c>
      <c r="AC55" s="59" t="str">
        <f t="shared" si="8"/>
        <v/>
      </c>
      <c r="AD55" s="59" t="str">
        <f t="shared" si="9"/>
        <v/>
      </c>
      <c r="AE55" s="59" t="str">
        <f t="shared" si="10"/>
        <v/>
      </c>
    </row>
    <row r="56" spans="1:31" s="53" customFormat="1" ht="63" customHeight="1" x14ac:dyDescent="0.25">
      <c r="A56" s="72"/>
      <c r="B56" s="55"/>
      <c r="C56" s="56" t="str">
        <f t="shared" si="0"/>
        <v/>
      </c>
      <c r="D56" s="55"/>
      <c r="E56" s="55"/>
      <c r="F56" s="55"/>
      <c r="G56" s="55"/>
      <c r="H56" s="55"/>
      <c r="I56" s="55"/>
      <c r="J56" s="55"/>
      <c r="K56" s="56" t="str">
        <f t="shared" si="1"/>
        <v/>
      </c>
      <c r="L56" s="55"/>
      <c r="M56" s="55"/>
      <c r="N56" s="57"/>
      <c r="O56" s="58" t="str">
        <f t="shared" si="11"/>
        <v/>
      </c>
      <c r="P56" s="55"/>
      <c r="Q56" s="55"/>
      <c r="W56" s="59" t="str">
        <f t="shared" si="2"/>
        <v/>
      </c>
      <c r="X56" s="59" t="str">
        <f t="shared" si="3"/>
        <v/>
      </c>
      <c r="Y56" s="59" t="str">
        <f t="shared" si="4"/>
        <v/>
      </c>
      <c r="Z56" s="59" t="str">
        <f t="shared" si="5"/>
        <v/>
      </c>
      <c r="AA56" s="59" t="str">
        <f t="shared" si="6"/>
        <v/>
      </c>
      <c r="AB56" s="59" t="str">
        <f t="shared" si="7"/>
        <v/>
      </c>
      <c r="AC56" s="59" t="str">
        <f t="shared" si="8"/>
        <v/>
      </c>
      <c r="AD56" s="59" t="str">
        <f t="shared" si="9"/>
        <v/>
      </c>
      <c r="AE56" s="59" t="str">
        <f t="shared" si="10"/>
        <v/>
      </c>
    </row>
    <row r="57" spans="1:31" s="53" customFormat="1" ht="63" customHeight="1" x14ac:dyDescent="0.25">
      <c r="A57" s="72"/>
      <c r="B57" s="55"/>
      <c r="C57" s="56" t="str">
        <f t="shared" si="0"/>
        <v/>
      </c>
      <c r="D57" s="55"/>
      <c r="E57" s="55"/>
      <c r="F57" s="55"/>
      <c r="G57" s="55"/>
      <c r="H57" s="55"/>
      <c r="I57" s="55"/>
      <c r="J57" s="55"/>
      <c r="K57" s="56" t="str">
        <f t="shared" si="1"/>
        <v/>
      </c>
      <c r="L57" s="55"/>
      <c r="M57" s="55"/>
      <c r="N57" s="57"/>
      <c r="O57" s="58" t="str">
        <f t="shared" si="11"/>
        <v/>
      </c>
      <c r="P57" s="55"/>
      <c r="Q57" s="55"/>
      <c r="W57" s="59" t="str">
        <f t="shared" si="2"/>
        <v/>
      </c>
      <c r="X57" s="59" t="str">
        <f t="shared" si="3"/>
        <v/>
      </c>
      <c r="Y57" s="59" t="str">
        <f t="shared" si="4"/>
        <v/>
      </c>
      <c r="Z57" s="59" t="str">
        <f t="shared" si="5"/>
        <v/>
      </c>
      <c r="AA57" s="59" t="str">
        <f t="shared" si="6"/>
        <v/>
      </c>
      <c r="AB57" s="59" t="str">
        <f t="shared" si="7"/>
        <v/>
      </c>
      <c r="AC57" s="59" t="str">
        <f t="shared" si="8"/>
        <v/>
      </c>
      <c r="AD57" s="59" t="str">
        <f t="shared" si="9"/>
        <v/>
      </c>
      <c r="AE57" s="59" t="str">
        <f t="shared" si="10"/>
        <v/>
      </c>
    </row>
    <row r="58" spans="1:31" s="53" customFormat="1" ht="63" customHeight="1" x14ac:dyDescent="0.25">
      <c r="A58" s="72"/>
      <c r="B58" s="55"/>
      <c r="C58" s="56" t="str">
        <f t="shared" si="0"/>
        <v/>
      </c>
      <c r="D58" s="55"/>
      <c r="E58" s="55"/>
      <c r="F58" s="55"/>
      <c r="G58" s="55"/>
      <c r="H58" s="55"/>
      <c r="I58" s="55"/>
      <c r="J58" s="55"/>
      <c r="K58" s="56" t="str">
        <f t="shared" si="1"/>
        <v/>
      </c>
      <c r="L58" s="55"/>
      <c r="M58" s="55"/>
      <c r="N58" s="57"/>
      <c r="O58" s="58" t="str">
        <f t="shared" si="11"/>
        <v/>
      </c>
      <c r="P58" s="55"/>
      <c r="Q58" s="55"/>
      <c r="W58" s="59" t="str">
        <f t="shared" si="2"/>
        <v/>
      </c>
      <c r="X58" s="59" t="str">
        <f t="shared" si="3"/>
        <v/>
      </c>
      <c r="Y58" s="59" t="str">
        <f t="shared" si="4"/>
        <v/>
      </c>
      <c r="Z58" s="59" t="str">
        <f t="shared" si="5"/>
        <v/>
      </c>
      <c r="AA58" s="59" t="str">
        <f t="shared" si="6"/>
        <v/>
      </c>
      <c r="AB58" s="59" t="str">
        <f t="shared" si="7"/>
        <v/>
      </c>
      <c r="AC58" s="59" t="str">
        <f t="shared" si="8"/>
        <v/>
      </c>
      <c r="AD58" s="59" t="str">
        <f t="shared" si="9"/>
        <v/>
      </c>
      <c r="AE58" s="59" t="str">
        <f t="shared" si="10"/>
        <v/>
      </c>
    </row>
    <row r="59" spans="1:31" s="53" customFormat="1" ht="63" customHeight="1" x14ac:dyDescent="0.25">
      <c r="A59" s="72"/>
      <c r="B59" s="55"/>
      <c r="C59" s="56" t="str">
        <f t="shared" si="0"/>
        <v/>
      </c>
      <c r="D59" s="55"/>
      <c r="E59" s="55"/>
      <c r="F59" s="55"/>
      <c r="G59" s="55"/>
      <c r="H59" s="55"/>
      <c r="I59" s="55"/>
      <c r="J59" s="55"/>
      <c r="K59" s="56" t="str">
        <f t="shared" si="1"/>
        <v/>
      </c>
      <c r="L59" s="55"/>
      <c r="M59" s="55"/>
      <c r="N59" s="57"/>
      <c r="O59" s="58" t="str">
        <f t="shared" si="11"/>
        <v/>
      </c>
      <c r="P59" s="55"/>
      <c r="Q59" s="55"/>
      <c r="W59" s="59" t="str">
        <f t="shared" si="2"/>
        <v/>
      </c>
      <c r="X59" s="59" t="str">
        <f t="shared" si="3"/>
        <v/>
      </c>
      <c r="Y59" s="59" t="str">
        <f t="shared" si="4"/>
        <v/>
      </c>
      <c r="Z59" s="59" t="str">
        <f t="shared" si="5"/>
        <v/>
      </c>
      <c r="AA59" s="59" t="str">
        <f t="shared" si="6"/>
        <v/>
      </c>
      <c r="AB59" s="59" t="str">
        <f t="shared" si="7"/>
        <v/>
      </c>
      <c r="AC59" s="59" t="str">
        <f t="shared" si="8"/>
        <v/>
      </c>
      <c r="AD59" s="59" t="str">
        <f t="shared" si="9"/>
        <v/>
      </c>
      <c r="AE59" s="59" t="str">
        <f t="shared" si="10"/>
        <v/>
      </c>
    </row>
    <row r="60" spans="1:31" s="53" customFormat="1" ht="63" customHeight="1" x14ac:dyDescent="0.25">
      <c r="A60" s="72"/>
      <c r="B60" s="55"/>
      <c r="C60" s="56" t="str">
        <f t="shared" si="0"/>
        <v/>
      </c>
      <c r="D60" s="55"/>
      <c r="E60" s="55"/>
      <c r="F60" s="55"/>
      <c r="G60" s="55"/>
      <c r="H60" s="55"/>
      <c r="I60" s="55"/>
      <c r="J60" s="55"/>
      <c r="K60" s="56" t="str">
        <f t="shared" si="1"/>
        <v/>
      </c>
      <c r="L60" s="55"/>
      <c r="M60" s="55"/>
      <c r="N60" s="57"/>
      <c r="O60" s="58" t="str">
        <f t="shared" si="11"/>
        <v/>
      </c>
      <c r="P60" s="55"/>
      <c r="Q60" s="55"/>
      <c r="W60" s="59" t="str">
        <f t="shared" si="2"/>
        <v/>
      </c>
      <c r="X60" s="59" t="str">
        <f t="shared" si="3"/>
        <v/>
      </c>
      <c r="Y60" s="59" t="str">
        <f t="shared" si="4"/>
        <v/>
      </c>
      <c r="Z60" s="59" t="str">
        <f t="shared" si="5"/>
        <v/>
      </c>
      <c r="AA60" s="59" t="str">
        <f t="shared" si="6"/>
        <v/>
      </c>
      <c r="AB60" s="59" t="str">
        <f t="shared" si="7"/>
        <v/>
      </c>
      <c r="AC60" s="59" t="str">
        <f t="shared" si="8"/>
        <v/>
      </c>
      <c r="AD60" s="59" t="str">
        <f t="shared" si="9"/>
        <v/>
      </c>
      <c r="AE60" s="59" t="str">
        <f t="shared" si="10"/>
        <v/>
      </c>
    </row>
    <row r="61" spans="1:31" s="53" customFormat="1" ht="63" customHeight="1" x14ac:dyDescent="0.25">
      <c r="A61" s="72"/>
      <c r="B61" s="55"/>
      <c r="C61" s="56" t="str">
        <f t="shared" si="0"/>
        <v/>
      </c>
      <c r="D61" s="55"/>
      <c r="E61" s="55"/>
      <c r="F61" s="55"/>
      <c r="G61" s="55"/>
      <c r="H61" s="55"/>
      <c r="I61" s="55"/>
      <c r="J61" s="55"/>
      <c r="K61" s="56" t="str">
        <f t="shared" si="1"/>
        <v/>
      </c>
      <c r="L61" s="55"/>
      <c r="M61" s="55"/>
      <c r="N61" s="57"/>
      <c r="O61" s="58" t="str">
        <f t="shared" si="11"/>
        <v/>
      </c>
      <c r="P61" s="55"/>
      <c r="Q61" s="55"/>
      <c r="W61" s="59" t="str">
        <f t="shared" si="2"/>
        <v/>
      </c>
      <c r="X61" s="59" t="str">
        <f t="shared" si="3"/>
        <v/>
      </c>
      <c r="Y61" s="59" t="str">
        <f t="shared" si="4"/>
        <v/>
      </c>
      <c r="Z61" s="59" t="str">
        <f t="shared" si="5"/>
        <v/>
      </c>
      <c r="AA61" s="59" t="str">
        <f t="shared" si="6"/>
        <v/>
      </c>
      <c r="AB61" s="59" t="str">
        <f t="shared" si="7"/>
        <v/>
      </c>
      <c r="AC61" s="59" t="str">
        <f t="shared" si="8"/>
        <v/>
      </c>
      <c r="AD61" s="59" t="str">
        <f t="shared" si="9"/>
        <v/>
      </c>
      <c r="AE61" s="59" t="str">
        <f t="shared" si="10"/>
        <v/>
      </c>
    </row>
    <row r="62" spans="1:31" s="53" customFormat="1" ht="63" customHeight="1" x14ac:dyDescent="0.25">
      <c r="A62" s="72"/>
      <c r="B62" s="55"/>
      <c r="C62" s="56" t="str">
        <f t="shared" si="0"/>
        <v/>
      </c>
      <c r="D62" s="55"/>
      <c r="E62" s="55"/>
      <c r="F62" s="55"/>
      <c r="G62" s="55"/>
      <c r="H62" s="55"/>
      <c r="I62" s="55"/>
      <c r="J62" s="55"/>
      <c r="K62" s="56" t="str">
        <f t="shared" si="1"/>
        <v/>
      </c>
      <c r="L62" s="55"/>
      <c r="M62" s="55"/>
      <c r="N62" s="57"/>
      <c r="O62" s="58" t="str">
        <f t="shared" si="11"/>
        <v/>
      </c>
      <c r="P62" s="55"/>
      <c r="Q62" s="55"/>
      <c r="W62" s="59" t="str">
        <f t="shared" si="2"/>
        <v/>
      </c>
      <c r="X62" s="59" t="str">
        <f t="shared" si="3"/>
        <v/>
      </c>
      <c r="Y62" s="59" t="str">
        <f t="shared" si="4"/>
        <v/>
      </c>
      <c r="Z62" s="59" t="str">
        <f t="shared" si="5"/>
        <v/>
      </c>
      <c r="AA62" s="59" t="str">
        <f t="shared" si="6"/>
        <v/>
      </c>
      <c r="AB62" s="59" t="str">
        <f t="shared" si="7"/>
        <v/>
      </c>
      <c r="AC62" s="59" t="str">
        <f t="shared" si="8"/>
        <v/>
      </c>
      <c r="AD62" s="59" t="str">
        <f t="shared" si="9"/>
        <v/>
      </c>
      <c r="AE62" s="59" t="str">
        <f t="shared" si="10"/>
        <v/>
      </c>
    </row>
    <row r="63" spans="1:31" s="53" customFormat="1" ht="63" customHeight="1" x14ac:dyDescent="0.25">
      <c r="A63" s="72"/>
      <c r="B63" s="55"/>
      <c r="C63" s="56" t="str">
        <f t="shared" si="0"/>
        <v/>
      </c>
      <c r="D63" s="55"/>
      <c r="E63" s="55"/>
      <c r="F63" s="55"/>
      <c r="G63" s="55"/>
      <c r="H63" s="55"/>
      <c r="I63" s="55"/>
      <c r="J63" s="55"/>
      <c r="K63" s="56" t="str">
        <f t="shared" si="1"/>
        <v/>
      </c>
      <c r="L63" s="55"/>
      <c r="M63" s="55"/>
      <c r="N63" s="57"/>
      <c r="O63" s="58" t="str">
        <f t="shared" si="11"/>
        <v/>
      </c>
      <c r="P63" s="55"/>
      <c r="Q63" s="55"/>
      <c r="W63" s="59" t="str">
        <f t="shared" si="2"/>
        <v/>
      </c>
      <c r="X63" s="59" t="str">
        <f t="shared" si="3"/>
        <v/>
      </c>
      <c r="Y63" s="59" t="str">
        <f t="shared" si="4"/>
        <v/>
      </c>
      <c r="Z63" s="59" t="str">
        <f t="shared" si="5"/>
        <v/>
      </c>
      <c r="AA63" s="59" t="str">
        <f t="shared" si="6"/>
        <v/>
      </c>
      <c r="AB63" s="59" t="str">
        <f t="shared" si="7"/>
        <v/>
      </c>
      <c r="AC63" s="59" t="str">
        <f t="shared" si="8"/>
        <v/>
      </c>
      <c r="AD63" s="59" t="str">
        <f t="shared" si="9"/>
        <v/>
      </c>
      <c r="AE63" s="59" t="str">
        <f t="shared" si="10"/>
        <v/>
      </c>
    </row>
    <row r="64" spans="1:31" s="53" customFormat="1" ht="63" customHeight="1" x14ac:dyDescent="0.25">
      <c r="A64" s="72"/>
      <c r="B64" s="55"/>
      <c r="C64" s="56" t="str">
        <f t="shared" si="0"/>
        <v/>
      </c>
      <c r="D64" s="55"/>
      <c r="E64" s="55"/>
      <c r="F64" s="55"/>
      <c r="G64" s="55"/>
      <c r="H64" s="55"/>
      <c r="I64" s="55"/>
      <c r="J64" s="55"/>
      <c r="K64" s="56" t="str">
        <f t="shared" si="1"/>
        <v/>
      </c>
      <c r="L64" s="55"/>
      <c r="M64" s="55"/>
      <c r="N64" s="57"/>
      <c r="O64" s="58" t="str">
        <f t="shared" si="11"/>
        <v/>
      </c>
      <c r="P64" s="55"/>
      <c r="Q64" s="55"/>
      <c r="W64" s="59" t="str">
        <f t="shared" si="2"/>
        <v/>
      </c>
      <c r="X64" s="59" t="str">
        <f t="shared" si="3"/>
        <v/>
      </c>
      <c r="Y64" s="59" t="str">
        <f t="shared" si="4"/>
        <v/>
      </c>
      <c r="Z64" s="59" t="str">
        <f t="shared" si="5"/>
        <v/>
      </c>
      <c r="AA64" s="59" t="str">
        <f t="shared" si="6"/>
        <v/>
      </c>
      <c r="AB64" s="59" t="str">
        <f t="shared" si="7"/>
        <v/>
      </c>
      <c r="AC64" s="59" t="str">
        <f t="shared" si="8"/>
        <v/>
      </c>
      <c r="AD64" s="59" t="str">
        <f t="shared" si="9"/>
        <v/>
      </c>
      <c r="AE64" s="59" t="str">
        <f t="shared" si="10"/>
        <v/>
      </c>
    </row>
    <row r="65" spans="1:31" s="53" customFormat="1" ht="63" customHeight="1" x14ac:dyDescent="0.25">
      <c r="A65" s="72"/>
      <c r="B65" s="55"/>
      <c r="C65" s="56" t="str">
        <f t="shared" si="0"/>
        <v/>
      </c>
      <c r="D65" s="55"/>
      <c r="E65" s="55"/>
      <c r="F65" s="55"/>
      <c r="G65" s="55"/>
      <c r="H65" s="55"/>
      <c r="I65" s="55"/>
      <c r="J65" s="55"/>
      <c r="K65" s="56" t="str">
        <f t="shared" si="1"/>
        <v/>
      </c>
      <c r="L65" s="55"/>
      <c r="M65" s="55"/>
      <c r="N65" s="57"/>
      <c r="O65" s="58" t="str">
        <f t="shared" si="11"/>
        <v/>
      </c>
      <c r="P65" s="55"/>
      <c r="Q65" s="55"/>
      <c r="W65" s="59" t="str">
        <f t="shared" si="2"/>
        <v/>
      </c>
      <c r="X65" s="59" t="str">
        <f t="shared" si="3"/>
        <v/>
      </c>
      <c r="Y65" s="59" t="str">
        <f t="shared" si="4"/>
        <v/>
      </c>
      <c r="Z65" s="59" t="str">
        <f t="shared" si="5"/>
        <v/>
      </c>
      <c r="AA65" s="59" t="str">
        <f t="shared" si="6"/>
        <v/>
      </c>
      <c r="AB65" s="59" t="str">
        <f t="shared" si="7"/>
        <v/>
      </c>
      <c r="AC65" s="59" t="str">
        <f t="shared" si="8"/>
        <v/>
      </c>
      <c r="AD65" s="59" t="str">
        <f t="shared" si="9"/>
        <v/>
      </c>
      <c r="AE65" s="59" t="str">
        <f t="shared" si="10"/>
        <v/>
      </c>
    </row>
    <row r="66" spans="1:31" s="53" customFormat="1" ht="63" customHeight="1" x14ac:dyDescent="0.25">
      <c r="A66" s="72"/>
      <c r="B66" s="55"/>
      <c r="C66" s="56" t="str">
        <f t="shared" si="0"/>
        <v/>
      </c>
      <c r="D66" s="55"/>
      <c r="E66" s="55"/>
      <c r="F66" s="55"/>
      <c r="G66" s="55"/>
      <c r="H66" s="55"/>
      <c r="I66" s="55"/>
      <c r="J66" s="55"/>
      <c r="K66" s="56" t="str">
        <f t="shared" si="1"/>
        <v/>
      </c>
      <c r="L66" s="55"/>
      <c r="M66" s="55"/>
      <c r="N66" s="57"/>
      <c r="O66" s="58" t="str">
        <f t="shared" si="11"/>
        <v/>
      </c>
      <c r="P66" s="55"/>
      <c r="Q66" s="55"/>
      <c r="W66" s="59" t="str">
        <f t="shared" si="2"/>
        <v/>
      </c>
      <c r="X66" s="59" t="str">
        <f t="shared" si="3"/>
        <v/>
      </c>
      <c r="Y66" s="59" t="str">
        <f t="shared" si="4"/>
        <v/>
      </c>
      <c r="Z66" s="59" t="str">
        <f t="shared" si="5"/>
        <v/>
      </c>
      <c r="AA66" s="59" t="str">
        <f t="shared" si="6"/>
        <v/>
      </c>
      <c r="AB66" s="59" t="str">
        <f t="shared" si="7"/>
        <v/>
      </c>
      <c r="AC66" s="59" t="str">
        <f t="shared" si="8"/>
        <v/>
      </c>
      <c r="AD66" s="59" t="str">
        <f t="shared" si="9"/>
        <v/>
      </c>
      <c r="AE66" s="59" t="str">
        <f t="shared" si="10"/>
        <v/>
      </c>
    </row>
    <row r="67" spans="1:31" s="53" customFormat="1" ht="63" customHeight="1" x14ac:dyDescent="0.25">
      <c r="A67" s="72"/>
      <c r="B67" s="55"/>
      <c r="C67" s="56" t="str">
        <f t="shared" ref="C67:C101" si="12">IF(OR(D67="",E67="",F67="",H67="",I67="",J67="",K67="",L67="",N67="",P67=""),"",
 IF(AND(N67="YES", COUNTIF($N$2:$N$101,"YES")=COUNTA($N$2:$N$101)),"Tier 5",
 IF(N67="YES","POU/POE Present - Invalid Site",
 IF(AND(H67="Single family",OR(D67="lead service line (LEADSL)",E67="lead service line (LEADSL)",F67="Lead pipe (LEADPI)",G67="Lead pipe (LEADPI)")),"Tier 1",
 IF(AND(OR(H67="Multi family", H67="Other Building (more details in notes)"),OR(D67="lead service line (LEADSL)",E67="lead service line (LEADSL)",F67="Lead pipe (LEADPI)",G67="Lead pipe (LEADPI)")),"Tier 2",
 IF(AND(H67="Single family",OR(I67="Yes",J67="Galvanized material listed was/is downstream of LSL")),"Tier 3",
 IF(AND(H67="Single family",OR(F67="Copper with lead solder (Cup-LS)",G67="Copper with lead solder (CUP-LS)"),OR(L67="Before 1983",L67="Between 1983 and 1985")),"Tier 4","Tier 5")))))))</f>
        <v/>
      </c>
      <c r="D67" s="55"/>
      <c r="E67" s="55"/>
      <c r="F67" s="55"/>
      <c r="G67" s="55"/>
      <c r="H67" s="55"/>
      <c r="I67" s="55"/>
      <c r="J67" s="55"/>
      <c r="K67" s="56" t="str">
        <f t="shared" ref="K67:K101" si="13">IF(J67="","",IF(AND(D67="Lead Service Line (LEADSL)",E67="Galvanized Service Line (GALVSL)",OR(J67="Galvanized material listed was NEVER downstream of LSL",J67="Not applicable-No Gal material present")),"Please select correct option in column J for the galvanized material present at this site",IF(OR(D67="Galvanized Service Line (GALVSL)",E67="Galvanized Service Line (GALVSL)",F67="Galvanized Pipe (GALVAN)",G67="Galvanized Pipe (GALVAN)"),IF(OR(J67="Galvanized material listed was NEVER downstream of LSL",J67="Galvanized material listed was/is downstream of LSL"),"Galvanized material information is acceptable for this site","Please select correct option in column J for the galvanized material present at this site"),IF(OR(J67="Galvanized material listed was NEVER downstream of LSL",J67="Galvanized material listed was/is downstream of LSL"),"Error: There is no galvanized material in the service line or internal plumbing selected at this site","Column J confirms the site doesnot contain any GAL material"))))</f>
        <v/>
      </c>
      <c r="L67" s="55"/>
      <c r="M67" s="55"/>
      <c r="N67" s="57"/>
      <c r="O67" s="58" t="str">
        <f t="shared" ref="O67:O101" si="14">IF(N67="YES","Sample Taps must not have POE/POE installed, except in unique cirmstances (Describe in Notes). Note: Often kitchen cold water taps are unsoftened based on plumbing installation",IF(N67="NO","Acceptable",""))</f>
        <v/>
      </c>
      <c r="P67" s="55"/>
      <c r="Q67" s="55"/>
      <c r="W67" s="59" t="str">
        <f t="shared" ref="W67:W101" si="15">IF(B67="", "", IF(AND(OR(D67="Lead Service Line (LEADSL)",E67="Lead Service Line (LEADSL)"),H67="Single Family",N67="NO"),"Single Family homes with Lead service line",""))</f>
        <v/>
      </c>
      <c r="X67" s="59" t="str">
        <f t="shared" ref="X67:X101" si="16">IF(B67="", "", IF(AND(OR(F67="Lead Pipe (LEADPI)",G67="Lead pipe (LEADPI)"),D67&lt;&gt;"Lead Service Line (LEADSL)", E67&lt;&gt;"Lead Service Line (LEADSL)", H67="Single Family", N67="NO"),"Single Family Homes with Internal lead plumbing",""))</f>
        <v/>
      </c>
      <c r="Y67" s="59" t="str">
        <f t="shared" ref="Y67:Y101" si="17">IF(B67="", "", IF(AND(OR(D67="Lead Service Line (LEADSL)",E67="Lead Service Line (LEADSL)"),OR(H67="Multi Family",H67="Other building (more details in notes)"),N67="NO"),"Multifamily homes or other building with Lead service line",""))</f>
        <v/>
      </c>
      <c r="Z67" s="59" t="str">
        <f t="shared" ref="Z67:Z101" si="18">IF(B67="", "", IF(AND(OR(F67="Lead Pipe (LEADPI)",G67="Lead Pipe (LEADPI)"),OR(H67="Multi Family",H67="Other Building (more details in notes)"),D67&lt;&gt;"Lead Service Line (LEADSL)", E67&lt;&gt;"Lead Service Line (LEADSL)", N67="NO"),"Multifamily homes or other building with internal lead plumbing",""))</f>
        <v/>
      </c>
      <c r="AA67" s="59" t="str">
        <f t="shared" ref="AA67:AA101" si="19">IF(B67="", "", IF(AND(D67&lt;&gt;"Lead Service Line (LEADSL)", E67&lt;&gt;"Lead Service Line (LEADSL)",F67&lt;&gt;"Lead Pipe (LEADPI)", G67&lt;&gt;"Lead Pipe (LEADPI)", H67="Single Family", I67="Yes", N67="NO"),"Single family homes with lead connector/gooseneck",""))</f>
        <v/>
      </c>
      <c r="AB67" s="59" t="str">
        <f t="shared" ref="AB67:AB101" si="20">IF(B67="", "", IF(AND(D67&lt;&gt;"Lead Service Line (LEADSL)", E67&lt;&gt;"Lead Service Line (LEADSL)",F67&lt;&gt;"Lead Pipe (LEADPI)", G67&lt;&gt;"Lead Pipe (LEADPI)", H67="Single Family", I67&lt;&gt;"Yes", J67= "Galvanized Material Listed was/is downstream of LSL", N67="NO"),"Single family homes with gal SL or gal int plumbing downstream of LSL",""))</f>
        <v/>
      </c>
      <c r="AC67" s="59" t="str">
        <f t="shared" ref="AC67:AC101" si="21">IF(B67="", "", IF(AND(OR(F67="Copper with Lead Solder (CUP-LS)",G67="Copper with Lead Solder (CUP-LS)"),D67&lt;&gt;"Lead Service Line (LEADSL)", E67&lt;&gt;"Lead Service Line (LEADSL)",F67&lt;&gt;"Lead Pipe (LEADPI)", G67&lt;&gt;"Lead Pipe (LEADPI)", H67="Single Family", I67&lt;&gt;"Yes", J67&lt;&gt; "Galvanized Material Listed was/is downstream of LSL", OR(L67= "Before 1983", L67="Between 1983 and 1985"), N67="NO"),"Single family homes with copper plumbing with lead solder installed before June 1st 1985",""))</f>
        <v/>
      </c>
      <c r="AD67" s="59" t="str">
        <f t="shared" ref="AD67:AD101" si="22">IF(B67="", "", IF(AND(D67&lt;&gt;"Lead Service Line (LEADSL)",E67&lt;&gt;"Lead Service Line (LEADSL)",F67&lt;&gt;"Lead Pipe (LEADPI)", G67&lt;&gt;"Lead Pipe (LEADPI)",I67&lt;&gt;"Yes", J67&lt;&gt; "Galvanized Material was/is downstream of LSL",L67="After 1985",N67="NO"),"Sites with service lines installed after 1985",""))</f>
        <v/>
      </c>
      <c r="AE67" s="59" t="str">
        <f t="shared" ref="AE67:AE101" si="23">IF(B67="", "", IF(N67="YES","Sites with POU/POE installed",""))</f>
        <v/>
      </c>
    </row>
    <row r="68" spans="1:31" s="53" customFormat="1" ht="63" customHeight="1" x14ac:dyDescent="0.25">
      <c r="A68" s="72"/>
      <c r="B68" s="55"/>
      <c r="C68" s="56" t="str">
        <f t="shared" si="12"/>
        <v/>
      </c>
      <c r="D68" s="55"/>
      <c r="E68" s="55"/>
      <c r="F68" s="55"/>
      <c r="G68" s="55"/>
      <c r="H68" s="55"/>
      <c r="I68" s="55"/>
      <c r="J68" s="55"/>
      <c r="K68" s="56" t="str">
        <f t="shared" si="13"/>
        <v/>
      </c>
      <c r="L68" s="55"/>
      <c r="M68" s="55"/>
      <c r="N68" s="57"/>
      <c r="O68" s="58" t="str">
        <f t="shared" si="14"/>
        <v/>
      </c>
      <c r="P68" s="55"/>
      <c r="Q68" s="55"/>
      <c r="W68" s="59" t="str">
        <f t="shared" si="15"/>
        <v/>
      </c>
      <c r="X68" s="59" t="str">
        <f t="shared" si="16"/>
        <v/>
      </c>
      <c r="Y68" s="59" t="str">
        <f t="shared" si="17"/>
        <v/>
      </c>
      <c r="Z68" s="59" t="str">
        <f t="shared" si="18"/>
        <v/>
      </c>
      <c r="AA68" s="59" t="str">
        <f t="shared" si="19"/>
        <v/>
      </c>
      <c r="AB68" s="59" t="str">
        <f t="shared" si="20"/>
        <v/>
      </c>
      <c r="AC68" s="59" t="str">
        <f t="shared" si="21"/>
        <v/>
      </c>
      <c r="AD68" s="59" t="str">
        <f t="shared" si="22"/>
        <v/>
      </c>
      <c r="AE68" s="59" t="str">
        <f t="shared" si="23"/>
        <v/>
      </c>
    </row>
    <row r="69" spans="1:31" s="53" customFormat="1" ht="63" customHeight="1" x14ac:dyDescent="0.25">
      <c r="A69" s="72"/>
      <c r="B69" s="55"/>
      <c r="C69" s="56" t="str">
        <f t="shared" si="12"/>
        <v/>
      </c>
      <c r="D69" s="55"/>
      <c r="E69" s="55"/>
      <c r="F69" s="55"/>
      <c r="G69" s="55"/>
      <c r="H69" s="55"/>
      <c r="I69" s="55"/>
      <c r="J69" s="55"/>
      <c r="K69" s="56" t="str">
        <f t="shared" si="13"/>
        <v/>
      </c>
      <c r="L69" s="55"/>
      <c r="M69" s="55"/>
      <c r="N69" s="57"/>
      <c r="O69" s="58" t="str">
        <f t="shared" si="14"/>
        <v/>
      </c>
      <c r="P69" s="55"/>
      <c r="Q69" s="55"/>
      <c r="W69" s="59" t="str">
        <f t="shared" si="15"/>
        <v/>
      </c>
      <c r="X69" s="59" t="str">
        <f t="shared" si="16"/>
        <v/>
      </c>
      <c r="Y69" s="59" t="str">
        <f t="shared" si="17"/>
        <v/>
      </c>
      <c r="Z69" s="59" t="str">
        <f t="shared" si="18"/>
        <v/>
      </c>
      <c r="AA69" s="59" t="str">
        <f t="shared" si="19"/>
        <v/>
      </c>
      <c r="AB69" s="59" t="str">
        <f t="shared" si="20"/>
        <v/>
      </c>
      <c r="AC69" s="59" t="str">
        <f t="shared" si="21"/>
        <v/>
      </c>
      <c r="AD69" s="59" t="str">
        <f t="shared" si="22"/>
        <v/>
      </c>
      <c r="AE69" s="59" t="str">
        <f t="shared" si="23"/>
        <v/>
      </c>
    </row>
    <row r="70" spans="1:31" s="53" customFormat="1" ht="63" customHeight="1" x14ac:dyDescent="0.25">
      <c r="A70" s="72"/>
      <c r="B70" s="55"/>
      <c r="C70" s="56" t="str">
        <f t="shared" si="12"/>
        <v/>
      </c>
      <c r="D70" s="55"/>
      <c r="E70" s="55"/>
      <c r="F70" s="55"/>
      <c r="G70" s="55"/>
      <c r="H70" s="55"/>
      <c r="I70" s="55"/>
      <c r="J70" s="55"/>
      <c r="K70" s="56" t="str">
        <f t="shared" si="13"/>
        <v/>
      </c>
      <c r="L70" s="55"/>
      <c r="M70" s="55"/>
      <c r="N70" s="57"/>
      <c r="O70" s="58" t="str">
        <f t="shared" si="14"/>
        <v/>
      </c>
      <c r="P70" s="55"/>
      <c r="Q70" s="55"/>
      <c r="W70" s="59" t="str">
        <f t="shared" si="15"/>
        <v/>
      </c>
      <c r="X70" s="59" t="str">
        <f t="shared" si="16"/>
        <v/>
      </c>
      <c r="Y70" s="59" t="str">
        <f t="shared" si="17"/>
        <v/>
      </c>
      <c r="Z70" s="59" t="str">
        <f t="shared" si="18"/>
        <v/>
      </c>
      <c r="AA70" s="59" t="str">
        <f t="shared" si="19"/>
        <v/>
      </c>
      <c r="AB70" s="59" t="str">
        <f t="shared" si="20"/>
        <v/>
      </c>
      <c r="AC70" s="59" t="str">
        <f t="shared" si="21"/>
        <v/>
      </c>
      <c r="AD70" s="59" t="str">
        <f t="shared" si="22"/>
        <v/>
      </c>
      <c r="AE70" s="59" t="str">
        <f t="shared" si="23"/>
        <v/>
      </c>
    </row>
    <row r="71" spans="1:31" s="53" customFormat="1" ht="63" customHeight="1" x14ac:dyDescent="0.25">
      <c r="A71" s="72"/>
      <c r="B71" s="55"/>
      <c r="C71" s="56" t="str">
        <f t="shared" si="12"/>
        <v/>
      </c>
      <c r="D71" s="55"/>
      <c r="E71" s="55"/>
      <c r="F71" s="55"/>
      <c r="G71" s="55"/>
      <c r="H71" s="55"/>
      <c r="I71" s="55"/>
      <c r="J71" s="55"/>
      <c r="K71" s="56" t="str">
        <f t="shared" si="13"/>
        <v/>
      </c>
      <c r="L71" s="55"/>
      <c r="M71" s="55"/>
      <c r="N71" s="57"/>
      <c r="O71" s="58" t="str">
        <f t="shared" si="14"/>
        <v/>
      </c>
      <c r="P71" s="55"/>
      <c r="Q71" s="55"/>
      <c r="W71" s="59" t="str">
        <f t="shared" si="15"/>
        <v/>
      </c>
      <c r="X71" s="59" t="str">
        <f t="shared" si="16"/>
        <v/>
      </c>
      <c r="Y71" s="59" t="str">
        <f t="shared" si="17"/>
        <v/>
      </c>
      <c r="Z71" s="59" t="str">
        <f t="shared" si="18"/>
        <v/>
      </c>
      <c r="AA71" s="59" t="str">
        <f t="shared" si="19"/>
        <v/>
      </c>
      <c r="AB71" s="59" t="str">
        <f t="shared" si="20"/>
        <v/>
      </c>
      <c r="AC71" s="59" t="str">
        <f t="shared" si="21"/>
        <v/>
      </c>
      <c r="AD71" s="59" t="str">
        <f t="shared" si="22"/>
        <v/>
      </c>
      <c r="AE71" s="59" t="str">
        <f t="shared" si="23"/>
        <v/>
      </c>
    </row>
    <row r="72" spans="1:31" s="53" customFormat="1" ht="63" customHeight="1" x14ac:dyDescent="0.25">
      <c r="A72" s="72"/>
      <c r="B72" s="55"/>
      <c r="C72" s="56" t="str">
        <f t="shared" si="12"/>
        <v/>
      </c>
      <c r="D72" s="55"/>
      <c r="E72" s="55"/>
      <c r="F72" s="55"/>
      <c r="G72" s="55"/>
      <c r="H72" s="55"/>
      <c r="I72" s="55"/>
      <c r="J72" s="55"/>
      <c r="K72" s="56" t="str">
        <f t="shared" si="13"/>
        <v/>
      </c>
      <c r="L72" s="55"/>
      <c r="M72" s="55"/>
      <c r="N72" s="57"/>
      <c r="O72" s="58" t="str">
        <f t="shared" si="14"/>
        <v/>
      </c>
      <c r="P72" s="55"/>
      <c r="Q72" s="55"/>
      <c r="W72" s="59" t="str">
        <f t="shared" si="15"/>
        <v/>
      </c>
      <c r="X72" s="59" t="str">
        <f t="shared" si="16"/>
        <v/>
      </c>
      <c r="Y72" s="59" t="str">
        <f t="shared" si="17"/>
        <v/>
      </c>
      <c r="Z72" s="59" t="str">
        <f t="shared" si="18"/>
        <v/>
      </c>
      <c r="AA72" s="59" t="str">
        <f t="shared" si="19"/>
        <v/>
      </c>
      <c r="AB72" s="59" t="str">
        <f t="shared" si="20"/>
        <v/>
      </c>
      <c r="AC72" s="59" t="str">
        <f t="shared" si="21"/>
        <v/>
      </c>
      <c r="AD72" s="59" t="str">
        <f t="shared" si="22"/>
        <v/>
      </c>
      <c r="AE72" s="59" t="str">
        <f t="shared" si="23"/>
        <v/>
      </c>
    </row>
    <row r="73" spans="1:31" s="53" customFormat="1" ht="63" customHeight="1" x14ac:dyDescent="0.25">
      <c r="A73" s="72"/>
      <c r="B73" s="55"/>
      <c r="C73" s="56" t="str">
        <f t="shared" si="12"/>
        <v/>
      </c>
      <c r="D73" s="55"/>
      <c r="E73" s="55"/>
      <c r="F73" s="55"/>
      <c r="G73" s="55"/>
      <c r="H73" s="55"/>
      <c r="I73" s="55"/>
      <c r="J73" s="55"/>
      <c r="K73" s="56" t="str">
        <f t="shared" si="13"/>
        <v/>
      </c>
      <c r="L73" s="55"/>
      <c r="M73" s="55"/>
      <c r="N73" s="57"/>
      <c r="O73" s="58" t="str">
        <f t="shared" si="14"/>
        <v/>
      </c>
      <c r="P73" s="55"/>
      <c r="Q73" s="55"/>
      <c r="W73" s="59" t="str">
        <f t="shared" si="15"/>
        <v/>
      </c>
      <c r="X73" s="59" t="str">
        <f t="shared" si="16"/>
        <v/>
      </c>
      <c r="Y73" s="59" t="str">
        <f t="shared" si="17"/>
        <v/>
      </c>
      <c r="Z73" s="59" t="str">
        <f t="shared" si="18"/>
        <v/>
      </c>
      <c r="AA73" s="59" t="str">
        <f t="shared" si="19"/>
        <v/>
      </c>
      <c r="AB73" s="59" t="str">
        <f t="shared" si="20"/>
        <v/>
      </c>
      <c r="AC73" s="59" t="str">
        <f t="shared" si="21"/>
        <v/>
      </c>
      <c r="AD73" s="59" t="str">
        <f t="shared" si="22"/>
        <v/>
      </c>
      <c r="AE73" s="59" t="str">
        <f t="shared" si="23"/>
        <v/>
      </c>
    </row>
    <row r="74" spans="1:31" s="53" customFormat="1" ht="63" customHeight="1" x14ac:dyDescent="0.25">
      <c r="A74" s="72"/>
      <c r="B74" s="55"/>
      <c r="C74" s="56" t="str">
        <f t="shared" si="12"/>
        <v/>
      </c>
      <c r="D74" s="55"/>
      <c r="E74" s="55"/>
      <c r="F74" s="55"/>
      <c r="G74" s="55"/>
      <c r="H74" s="55"/>
      <c r="I74" s="55"/>
      <c r="J74" s="55"/>
      <c r="K74" s="56" t="str">
        <f t="shared" si="13"/>
        <v/>
      </c>
      <c r="L74" s="55"/>
      <c r="M74" s="55"/>
      <c r="N74" s="57"/>
      <c r="O74" s="58" t="str">
        <f t="shared" si="14"/>
        <v/>
      </c>
      <c r="P74" s="55"/>
      <c r="Q74" s="55"/>
      <c r="W74" s="59" t="str">
        <f t="shared" si="15"/>
        <v/>
      </c>
      <c r="X74" s="59" t="str">
        <f t="shared" si="16"/>
        <v/>
      </c>
      <c r="Y74" s="59" t="str">
        <f t="shared" si="17"/>
        <v/>
      </c>
      <c r="Z74" s="59" t="str">
        <f t="shared" si="18"/>
        <v/>
      </c>
      <c r="AA74" s="59" t="str">
        <f t="shared" si="19"/>
        <v/>
      </c>
      <c r="AB74" s="59" t="str">
        <f t="shared" si="20"/>
        <v/>
      </c>
      <c r="AC74" s="59" t="str">
        <f t="shared" si="21"/>
        <v/>
      </c>
      <c r="AD74" s="59" t="str">
        <f t="shared" si="22"/>
        <v/>
      </c>
      <c r="AE74" s="59" t="str">
        <f t="shared" si="23"/>
        <v/>
      </c>
    </row>
    <row r="75" spans="1:31" s="53" customFormat="1" ht="63" customHeight="1" x14ac:dyDescent="0.25">
      <c r="A75" s="72"/>
      <c r="B75" s="55"/>
      <c r="C75" s="56" t="str">
        <f t="shared" si="12"/>
        <v/>
      </c>
      <c r="D75" s="55"/>
      <c r="E75" s="55"/>
      <c r="F75" s="55"/>
      <c r="G75" s="55"/>
      <c r="H75" s="55"/>
      <c r="I75" s="55"/>
      <c r="J75" s="55"/>
      <c r="K75" s="56" t="str">
        <f t="shared" si="13"/>
        <v/>
      </c>
      <c r="L75" s="55"/>
      <c r="M75" s="55"/>
      <c r="N75" s="57"/>
      <c r="O75" s="58" t="str">
        <f t="shared" si="14"/>
        <v/>
      </c>
      <c r="P75" s="55"/>
      <c r="Q75" s="55"/>
      <c r="W75" s="59" t="str">
        <f t="shared" si="15"/>
        <v/>
      </c>
      <c r="X75" s="59" t="str">
        <f t="shared" si="16"/>
        <v/>
      </c>
      <c r="Y75" s="59" t="str">
        <f t="shared" si="17"/>
        <v/>
      </c>
      <c r="Z75" s="59" t="str">
        <f t="shared" si="18"/>
        <v/>
      </c>
      <c r="AA75" s="59" t="str">
        <f t="shared" si="19"/>
        <v/>
      </c>
      <c r="AB75" s="59" t="str">
        <f t="shared" si="20"/>
        <v/>
      </c>
      <c r="AC75" s="59" t="str">
        <f t="shared" si="21"/>
        <v/>
      </c>
      <c r="AD75" s="59" t="str">
        <f t="shared" si="22"/>
        <v/>
      </c>
      <c r="AE75" s="59" t="str">
        <f t="shared" si="23"/>
        <v/>
      </c>
    </row>
    <row r="76" spans="1:31" s="53" customFormat="1" ht="63" customHeight="1" x14ac:dyDescent="0.25">
      <c r="A76" s="72"/>
      <c r="B76" s="55"/>
      <c r="C76" s="56" t="str">
        <f t="shared" si="12"/>
        <v/>
      </c>
      <c r="D76" s="55"/>
      <c r="E76" s="55"/>
      <c r="F76" s="55"/>
      <c r="G76" s="55"/>
      <c r="H76" s="55"/>
      <c r="I76" s="55"/>
      <c r="J76" s="55"/>
      <c r="K76" s="56" t="str">
        <f t="shared" si="13"/>
        <v/>
      </c>
      <c r="L76" s="55"/>
      <c r="M76" s="55"/>
      <c r="N76" s="57"/>
      <c r="O76" s="58" t="str">
        <f t="shared" si="14"/>
        <v/>
      </c>
      <c r="P76" s="55"/>
      <c r="Q76" s="55"/>
      <c r="W76" s="59" t="str">
        <f t="shared" si="15"/>
        <v/>
      </c>
      <c r="X76" s="59" t="str">
        <f t="shared" si="16"/>
        <v/>
      </c>
      <c r="Y76" s="59" t="str">
        <f t="shared" si="17"/>
        <v/>
      </c>
      <c r="Z76" s="59" t="str">
        <f t="shared" si="18"/>
        <v/>
      </c>
      <c r="AA76" s="59" t="str">
        <f t="shared" si="19"/>
        <v/>
      </c>
      <c r="AB76" s="59" t="str">
        <f t="shared" si="20"/>
        <v/>
      </c>
      <c r="AC76" s="59" t="str">
        <f t="shared" si="21"/>
        <v/>
      </c>
      <c r="AD76" s="59" t="str">
        <f t="shared" si="22"/>
        <v/>
      </c>
      <c r="AE76" s="59" t="str">
        <f t="shared" si="23"/>
        <v/>
      </c>
    </row>
    <row r="77" spans="1:31" s="53" customFormat="1" ht="63" customHeight="1" x14ac:dyDescent="0.25">
      <c r="A77" s="72"/>
      <c r="B77" s="55"/>
      <c r="C77" s="56" t="str">
        <f t="shared" si="12"/>
        <v/>
      </c>
      <c r="D77" s="55"/>
      <c r="E77" s="55"/>
      <c r="F77" s="55"/>
      <c r="G77" s="55"/>
      <c r="H77" s="55"/>
      <c r="I77" s="55"/>
      <c r="J77" s="55"/>
      <c r="K77" s="56" t="str">
        <f t="shared" si="13"/>
        <v/>
      </c>
      <c r="L77" s="55"/>
      <c r="M77" s="55"/>
      <c r="N77" s="57"/>
      <c r="O77" s="58" t="str">
        <f t="shared" si="14"/>
        <v/>
      </c>
      <c r="P77" s="55"/>
      <c r="Q77" s="55"/>
      <c r="W77" s="59" t="str">
        <f t="shared" si="15"/>
        <v/>
      </c>
      <c r="X77" s="59" t="str">
        <f t="shared" si="16"/>
        <v/>
      </c>
      <c r="Y77" s="59" t="str">
        <f t="shared" si="17"/>
        <v/>
      </c>
      <c r="Z77" s="59" t="str">
        <f t="shared" si="18"/>
        <v/>
      </c>
      <c r="AA77" s="59" t="str">
        <f t="shared" si="19"/>
        <v/>
      </c>
      <c r="AB77" s="59" t="str">
        <f t="shared" si="20"/>
        <v/>
      </c>
      <c r="AC77" s="59" t="str">
        <f t="shared" si="21"/>
        <v/>
      </c>
      <c r="AD77" s="59" t="str">
        <f t="shared" si="22"/>
        <v/>
      </c>
      <c r="AE77" s="59" t="str">
        <f t="shared" si="23"/>
        <v/>
      </c>
    </row>
    <row r="78" spans="1:31" s="53" customFormat="1" ht="63" customHeight="1" x14ac:dyDescent="0.25">
      <c r="A78" s="72"/>
      <c r="B78" s="55"/>
      <c r="C78" s="56" t="str">
        <f t="shared" si="12"/>
        <v/>
      </c>
      <c r="D78" s="55"/>
      <c r="E78" s="55"/>
      <c r="F78" s="55"/>
      <c r="G78" s="55"/>
      <c r="H78" s="55"/>
      <c r="I78" s="55"/>
      <c r="J78" s="55"/>
      <c r="K78" s="56" t="str">
        <f t="shared" si="13"/>
        <v/>
      </c>
      <c r="L78" s="55"/>
      <c r="M78" s="55"/>
      <c r="N78" s="57"/>
      <c r="O78" s="58" t="str">
        <f t="shared" si="14"/>
        <v/>
      </c>
      <c r="P78" s="55"/>
      <c r="Q78" s="55"/>
      <c r="W78" s="59" t="str">
        <f t="shared" si="15"/>
        <v/>
      </c>
      <c r="X78" s="59" t="str">
        <f t="shared" si="16"/>
        <v/>
      </c>
      <c r="Y78" s="59" t="str">
        <f t="shared" si="17"/>
        <v/>
      </c>
      <c r="Z78" s="59" t="str">
        <f t="shared" si="18"/>
        <v/>
      </c>
      <c r="AA78" s="59" t="str">
        <f t="shared" si="19"/>
        <v/>
      </c>
      <c r="AB78" s="59" t="str">
        <f t="shared" si="20"/>
        <v/>
      </c>
      <c r="AC78" s="59" t="str">
        <f t="shared" si="21"/>
        <v/>
      </c>
      <c r="AD78" s="59" t="str">
        <f t="shared" si="22"/>
        <v/>
      </c>
      <c r="AE78" s="59" t="str">
        <f t="shared" si="23"/>
        <v/>
      </c>
    </row>
    <row r="79" spans="1:31" s="53" customFormat="1" ht="63" customHeight="1" x14ac:dyDescent="0.25">
      <c r="A79" s="72"/>
      <c r="B79" s="55"/>
      <c r="C79" s="56" t="str">
        <f t="shared" si="12"/>
        <v/>
      </c>
      <c r="D79" s="55"/>
      <c r="E79" s="55"/>
      <c r="F79" s="55"/>
      <c r="G79" s="55"/>
      <c r="H79" s="55"/>
      <c r="I79" s="55"/>
      <c r="J79" s="55"/>
      <c r="K79" s="56" t="str">
        <f t="shared" si="13"/>
        <v/>
      </c>
      <c r="L79" s="55"/>
      <c r="M79" s="55"/>
      <c r="N79" s="57"/>
      <c r="O79" s="58" t="str">
        <f t="shared" si="14"/>
        <v/>
      </c>
      <c r="P79" s="55"/>
      <c r="Q79" s="55"/>
      <c r="W79" s="59" t="str">
        <f t="shared" si="15"/>
        <v/>
      </c>
      <c r="X79" s="59" t="str">
        <f t="shared" si="16"/>
        <v/>
      </c>
      <c r="Y79" s="59" t="str">
        <f t="shared" si="17"/>
        <v/>
      </c>
      <c r="Z79" s="59" t="str">
        <f t="shared" si="18"/>
        <v/>
      </c>
      <c r="AA79" s="59" t="str">
        <f t="shared" si="19"/>
        <v/>
      </c>
      <c r="AB79" s="59" t="str">
        <f t="shared" si="20"/>
        <v/>
      </c>
      <c r="AC79" s="59" t="str">
        <f t="shared" si="21"/>
        <v/>
      </c>
      <c r="AD79" s="59" t="str">
        <f t="shared" si="22"/>
        <v/>
      </c>
      <c r="AE79" s="59" t="str">
        <f t="shared" si="23"/>
        <v/>
      </c>
    </row>
    <row r="80" spans="1:31" s="53" customFormat="1" ht="63" customHeight="1" x14ac:dyDescent="0.25">
      <c r="A80" s="72"/>
      <c r="B80" s="55"/>
      <c r="C80" s="56" t="str">
        <f t="shared" si="12"/>
        <v/>
      </c>
      <c r="D80" s="55"/>
      <c r="E80" s="55"/>
      <c r="F80" s="55"/>
      <c r="G80" s="55"/>
      <c r="H80" s="55"/>
      <c r="I80" s="55"/>
      <c r="J80" s="55"/>
      <c r="K80" s="56" t="str">
        <f t="shared" si="13"/>
        <v/>
      </c>
      <c r="L80" s="55"/>
      <c r="M80" s="55"/>
      <c r="N80" s="57"/>
      <c r="O80" s="58" t="str">
        <f t="shared" si="14"/>
        <v/>
      </c>
      <c r="P80" s="55"/>
      <c r="Q80" s="55"/>
      <c r="W80" s="59" t="str">
        <f t="shared" si="15"/>
        <v/>
      </c>
      <c r="X80" s="59" t="str">
        <f t="shared" si="16"/>
        <v/>
      </c>
      <c r="Y80" s="59" t="str">
        <f t="shared" si="17"/>
        <v/>
      </c>
      <c r="Z80" s="59" t="str">
        <f t="shared" si="18"/>
        <v/>
      </c>
      <c r="AA80" s="59" t="str">
        <f t="shared" si="19"/>
        <v/>
      </c>
      <c r="AB80" s="59" t="str">
        <f t="shared" si="20"/>
        <v/>
      </c>
      <c r="AC80" s="59" t="str">
        <f t="shared" si="21"/>
        <v/>
      </c>
      <c r="AD80" s="59" t="str">
        <f t="shared" si="22"/>
        <v/>
      </c>
      <c r="AE80" s="59" t="str">
        <f t="shared" si="23"/>
        <v/>
      </c>
    </row>
    <row r="81" spans="1:31" s="53" customFormat="1" ht="63" customHeight="1" x14ac:dyDescent="0.25">
      <c r="A81" s="72"/>
      <c r="B81" s="55"/>
      <c r="C81" s="56" t="str">
        <f t="shared" si="12"/>
        <v/>
      </c>
      <c r="D81" s="55"/>
      <c r="E81" s="55"/>
      <c r="F81" s="55"/>
      <c r="G81" s="55"/>
      <c r="H81" s="55"/>
      <c r="I81" s="55"/>
      <c r="J81" s="55"/>
      <c r="K81" s="56" t="str">
        <f t="shared" si="13"/>
        <v/>
      </c>
      <c r="L81" s="55"/>
      <c r="M81" s="55"/>
      <c r="N81" s="57"/>
      <c r="O81" s="58" t="str">
        <f t="shared" si="14"/>
        <v/>
      </c>
      <c r="P81" s="55"/>
      <c r="Q81" s="55"/>
      <c r="W81" s="59" t="str">
        <f t="shared" si="15"/>
        <v/>
      </c>
      <c r="X81" s="59" t="str">
        <f t="shared" si="16"/>
        <v/>
      </c>
      <c r="Y81" s="59" t="str">
        <f t="shared" si="17"/>
        <v/>
      </c>
      <c r="Z81" s="59" t="str">
        <f t="shared" si="18"/>
        <v/>
      </c>
      <c r="AA81" s="59" t="str">
        <f t="shared" si="19"/>
        <v/>
      </c>
      <c r="AB81" s="59" t="str">
        <f t="shared" si="20"/>
        <v/>
      </c>
      <c r="AC81" s="59" t="str">
        <f t="shared" si="21"/>
        <v/>
      </c>
      <c r="AD81" s="59" t="str">
        <f t="shared" si="22"/>
        <v/>
      </c>
      <c r="AE81" s="59" t="str">
        <f t="shared" si="23"/>
        <v/>
      </c>
    </row>
    <row r="82" spans="1:31" s="53" customFormat="1" ht="63" customHeight="1" x14ac:dyDescent="0.25">
      <c r="A82" s="72"/>
      <c r="B82" s="55"/>
      <c r="C82" s="56" t="str">
        <f t="shared" si="12"/>
        <v/>
      </c>
      <c r="D82" s="55"/>
      <c r="E82" s="55"/>
      <c r="F82" s="55"/>
      <c r="G82" s="55"/>
      <c r="H82" s="55"/>
      <c r="I82" s="55"/>
      <c r="J82" s="55"/>
      <c r="K82" s="56" t="str">
        <f t="shared" si="13"/>
        <v/>
      </c>
      <c r="L82" s="55"/>
      <c r="M82" s="55"/>
      <c r="N82" s="57"/>
      <c r="O82" s="58" t="str">
        <f t="shared" si="14"/>
        <v/>
      </c>
      <c r="P82" s="55"/>
      <c r="Q82" s="55"/>
      <c r="W82" s="59" t="str">
        <f t="shared" si="15"/>
        <v/>
      </c>
      <c r="X82" s="59" t="str">
        <f t="shared" si="16"/>
        <v/>
      </c>
      <c r="Y82" s="59" t="str">
        <f t="shared" si="17"/>
        <v/>
      </c>
      <c r="Z82" s="59" t="str">
        <f t="shared" si="18"/>
        <v/>
      </c>
      <c r="AA82" s="59" t="str">
        <f t="shared" si="19"/>
        <v/>
      </c>
      <c r="AB82" s="59" t="str">
        <f t="shared" si="20"/>
        <v/>
      </c>
      <c r="AC82" s="59" t="str">
        <f t="shared" si="21"/>
        <v/>
      </c>
      <c r="AD82" s="59" t="str">
        <f t="shared" si="22"/>
        <v/>
      </c>
      <c r="AE82" s="59" t="str">
        <f t="shared" si="23"/>
        <v/>
      </c>
    </row>
    <row r="83" spans="1:31" s="53" customFormat="1" ht="63" customHeight="1" x14ac:dyDescent="0.25">
      <c r="A83" s="72"/>
      <c r="B83" s="55"/>
      <c r="C83" s="56" t="str">
        <f t="shared" si="12"/>
        <v/>
      </c>
      <c r="D83" s="55"/>
      <c r="E83" s="55"/>
      <c r="F83" s="55"/>
      <c r="G83" s="55"/>
      <c r="H83" s="55"/>
      <c r="I83" s="55"/>
      <c r="J83" s="55"/>
      <c r="K83" s="56" t="str">
        <f t="shared" si="13"/>
        <v/>
      </c>
      <c r="L83" s="55"/>
      <c r="M83" s="55"/>
      <c r="N83" s="57"/>
      <c r="O83" s="58" t="str">
        <f t="shared" si="14"/>
        <v/>
      </c>
      <c r="P83" s="55"/>
      <c r="Q83" s="55"/>
      <c r="W83" s="59" t="str">
        <f t="shared" si="15"/>
        <v/>
      </c>
      <c r="X83" s="59" t="str">
        <f t="shared" si="16"/>
        <v/>
      </c>
      <c r="Y83" s="59" t="str">
        <f t="shared" si="17"/>
        <v/>
      </c>
      <c r="Z83" s="59" t="str">
        <f t="shared" si="18"/>
        <v/>
      </c>
      <c r="AA83" s="59" t="str">
        <f t="shared" si="19"/>
        <v/>
      </c>
      <c r="AB83" s="59" t="str">
        <f t="shared" si="20"/>
        <v/>
      </c>
      <c r="AC83" s="59" t="str">
        <f t="shared" si="21"/>
        <v/>
      </c>
      <c r="AD83" s="59" t="str">
        <f t="shared" si="22"/>
        <v/>
      </c>
      <c r="AE83" s="59" t="str">
        <f t="shared" si="23"/>
        <v/>
      </c>
    </row>
    <row r="84" spans="1:31" s="53" customFormat="1" ht="63" customHeight="1" x14ac:dyDescent="0.25">
      <c r="A84" s="72"/>
      <c r="B84" s="55"/>
      <c r="C84" s="56" t="str">
        <f t="shared" si="12"/>
        <v/>
      </c>
      <c r="D84" s="55"/>
      <c r="E84" s="55"/>
      <c r="F84" s="55"/>
      <c r="G84" s="55"/>
      <c r="H84" s="55"/>
      <c r="I84" s="55"/>
      <c r="J84" s="55"/>
      <c r="K84" s="56" t="str">
        <f t="shared" si="13"/>
        <v/>
      </c>
      <c r="L84" s="55"/>
      <c r="M84" s="55"/>
      <c r="N84" s="57"/>
      <c r="O84" s="58" t="str">
        <f t="shared" si="14"/>
        <v/>
      </c>
      <c r="P84" s="55"/>
      <c r="Q84" s="55"/>
      <c r="W84" s="59" t="str">
        <f t="shared" si="15"/>
        <v/>
      </c>
      <c r="X84" s="59" t="str">
        <f t="shared" si="16"/>
        <v/>
      </c>
      <c r="Y84" s="59" t="str">
        <f t="shared" si="17"/>
        <v/>
      </c>
      <c r="Z84" s="59" t="str">
        <f t="shared" si="18"/>
        <v/>
      </c>
      <c r="AA84" s="59" t="str">
        <f t="shared" si="19"/>
        <v/>
      </c>
      <c r="AB84" s="59" t="str">
        <f t="shared" si="20"/>
        <v/>
      </c>
      <c r="AC84" s="59" t="str">
        <f t="shared" si="21"/>
        <v/>
      </c>
      <c r="AD84" s="59" t="str">
        <f t="shared" si="22"/>
        <v/>
      </c>
      <c r="AE84" s="59" t="str">
        <f t="shared" si="23"/>
        <v/>
      </c>
    </row>
    <row r="85" spans="1:31" s="53" customFormat="1" ht="63" customHeight="1" x14ac:dyDescent="0.25">
      <c r="A85" s="72"/>
      <c r="B85" s="55"/>
      <c r="C85" s="56" t="str">
        <f t="shared" si="12"/>
        <v/>
      </c>
      <c r="D85" s="55"/>
      <c r="E85" s="55"/>
      <c r="F85" s="55"/>
      <c r="G85" s="55"/>
      <c r="H85" s="55"/>
      <c r="I85" s="55"/>
      <c r="J85" s="55"/>
      <c r="K85" s="56" t="str">
        <f t="shared" si="13"/>
        <v/>
      </c>
      <c r="L85" s="55"/>
      <c r="M85" s="55"/>
      <c r="N85" s="57"/>
      <c r="O85" s="58" t="str">
        <f t="shared" si="14"/>
        <v/>
      </c>
      <c r="P85" s="55"/>
      <c r="Q85" s="55"/>
      <c r="W85" s="59" t="str">
        <f t="shared" si="15"/>
        <v/>
      </c>
      <c r="X85" s="59" t="str">
        <f t="shared" si="16"/>
        <v/>
      </c>
      <c r="Y85" s="59" t="str">
        <f t="shared" si="17"/>
        <v/>
      </c>
      <c r="Z85" s="59" t="str">
        <f t="shared" si="18"/>
        <v/>
      </c>
      <c r="AA85" s="59" t="str">
        <f t="shared" si="19"/>
        <v/>
      </c>
      <c r="AB85" s="59" t="str">
        <f t="shared" si="20"/>
        <v/>
      </c>
      <c r="AC85" s="59" t="str">
        <f t="shared" si="21"/>
        <v/>
      </c>
      <c r="AD85" s="59" t="str">
        <f t="shared" si="22"/>
        <v/>
      </c>
      <c r="AE85" s="59" t="str">
        <f t="shared" si="23"/>
        <v/>
      </c>
    </row>
    <row r="86" spans="1:31" s="53" customFormat="1" ht="63" customHeight="1" x14ac:dyDescent="0.25">
      <c r="A86" s="72"/>
      <c r="B86" s="55"/>
      <c r="C86" s="56" t="str">
        <f t="shared" si="12"/>
        <v/>
      </c>
      <c r="D86" s="55"/>
      <c r="E86" s="55"/>
      <c r="F86" s="55"/>
      <c r="G86" s="55"/>
      <c r="H86" s="55"/>
      <c r="I86" s="55"/>
      <c r="J86" s="55"/>
      <c r="K86" s="56" t="str">
        <f t="shared" si="13"/>
        <v/>
      </c>
      <c r="L86" s="55"/>
      <c r="M86" s="55"/>
      <c r="N86" s="57"/>
      <c r="O86" s="58" t="str">
        <f t="shared" si="14"/>
        <v/>
      </c>
      <c r="P86" s="55"/>
      <c r="Q86" s="55"/>
      <c r="W86" s="59" t="str">
        <f t="shared" si="15"/>
        <v/>
      </c>
      <c r="X86" s="59" t="str">
        <f t="shared" si="16"/>
        <v/>
      </c>
      <c r="Y86" s="59" t="str">
        <f t="shared" si="17"/>
        <v/>
      </c>
      <c r="Z86" s="59" t="str">
        <f t="shared" si="18"/>
        <v/>
      </c>
      <c r="AA86" s="59" t="str">
        <f t="shared" si="19"/>
        <v/>
      </c>
      <c r="AB86" s="59" t="str">
        <f t="shared" si="20"/>
        <v/>
      </c>
      <c r="AC86" s="59" t="str">
        <f t="shared" si="21"/>
        <v/>
      </c>
      <c r="AD86" s="59" t="str">
        <f t="shared" si="22"/>
        <v/>
      </c>
      <c r="AE86" s="59" t="str">
        <f t="shared" si="23"/>
        <v/>
      </c>
    </row>
    <row r="87" spans="1:31" s="53" customFormat="1" ht="63" customHeight="1" x14ac:dyDescent="0.25">
      <c r="A87" s="72"/>
      <c r="B87" s="55"/>
      <c r="C87" s="56" t="str">
        <f t="shared" si="12"/>
        <v/>
      </c>
      <c r="D87" s="55"/>
      <c r="E87" s="55"/>
      <c r="F87" s="55"/>
      <c r="G87" s="55"/>
      <c r="H87" s="55"/>
      <c r="I87" s="55"/>
      <c r="J87" s="55"/>
      <c r="K87" s="56" t="str">
        <f t="shared" si="13"/>
        <v/>
      </c>
      <c r="L87" s="55"/>
      <c r="M87" s="55"/>
      <c r="N87" s="57"/>
      <c r="O87" s="58" t="str">
        <f t="shared" si="14"/>
        <v/>
      </c>
      <c r="P87" s="55"/>
      <c r="Q87" s="55"/>
      <c r="W87" s="59" t="str">
        <f t="shared" si="15"/>
        <v/>
      </c>
      <c r="X87" s="59" t="str">
        <f t="shared" si="16"/>
        <v/>
      </c>
      <c r="Y87" s="59" t="str">
        <f t="shared" si="17"/>
        <v/>
      </c>
      <c r="Z87" s="59" t="str">
        <f t="shared" si="18"/>
        <v/>
      </c>
      <c r="AA87" s="59" t="str">
        <f t="shared" si="19"/>
        <v/>
      </c>
      <c r="AB87" s="59" t="str">
        <f t="shared" si="20"/>
        <v/>
      </c>
      <c r="AC87" s="59" t="str">
        <f t="shared" si="21"/>
        <v/>
      </c>
      <c r="AD87" s="59" t="str">
        <f t="shared" si="22"/>
        <v/>
      </c>
      <c r="AE87" s="59" t="str">
        <f t="shared" si="23"/>
        <v/>
      </c>
    </row>
    <row r="88" spans="1:31" s="53" customFormat="1" ht="63" customHeight="1" x14ac:dyDescent="0.25">
      <c r="A88" s="72"/>
      <c r="B88" s="55"/>
      <c r="C88" s="56" t="str">
        <f t="shared" si="12"/>
        <v/>
      </c>
      <c r="D88" s="55"/>
      <c r="E88" s="55"/>
      <c r="F88" s="55"/>
      <c r="G88" s="55"/>
      <c r="H88" s="55"/>
      <c r="I88" s="55"/>
      <c r="J88" s="55"/>
      <c r="K88" s="56" t="str">
        <f t="shared" si="13"/>
        <v/>
      </c>
      <c r="L88" s="55"/>
      <c r="M88" s="55"/>
      <c r="N88" s="57"/>
      <c r="O88" s="58" t="str">
        <f t="shared" si="14"/>
        <v/>
      </c>
      <c r="P88" s="55"/>
      <c r="Q88" s="55"/>
      <c r="W88" s="59" t="str">
        <f t="shared" si="15"/>
        <v/>
      </c>
      <c r="X88" s="59" t="str">
        <f t="shared" si="16"/>
        <v/>
      </c>
      <c r="Y88" s="59" t="str">
        <f t="shared" si="17"/>
        <v/>
      </c>
      <c r="Z88" s="59" t="str">
        <f t="shared" si="18"/>
        <v/>
      </c>
      <c r="AA88" s="59" t="str">
        <f t="shared" si="19"/>
        <v/>
      </c>
      <c r="AB88" s="59" t="str">
        <f t="shared" si="20"/>
        <v/>
      </c>
      <c r="AC88" s="59" t="str">
        <f t="shared" si="21"/>
        <v/>
      </c>
      <c r="AD88" s="59" t="str">
        <f t="shared" si="22"/>
        <v/>
      </c>
      <c r="AE88" s="59" t="str">
        <f t="shared" si="23"/>
        <v/>
      </c>
    </row>
    <row r="89" spans="1:31" s="53" customFormat="1" ht="63" customHeight="1" x14ac:dyDescent="0.25">
      <c r="A89" s="72"/>
      <c r="B89" s="55"/>
      <c r="C89" s="56" t="str">
        <f t="shared" si="12"/>
        <v/>
      </c>
      <c r="D89" s="55"/>
      <c r="E89" s="55"/>
      <c r="F89" s="55"/>
      <c r="G89" s="55"/>
      <c r="H89" s="55"/>
      <c r="I89" s="55"/>
      <c r="J89" s="55"/>
      <c r="K89" s="56" t="str">
        <f t="shared" si="13"/>
        <v/>
      </c>
      <c r="L89" s="55"/>
      <c r="M89" s="55"/>
      <c r="N89" s="57"/>
      <c r="O89" s="58" t="str">
        <f t="shared" si="14"/>
        <v/>
      </c>
      <c r="P89" s="55"/>
      <c r="Q89" s="55"/>
      <c r="W89" s="59" t="str">
        <f t="shared" si="15"/>
        <v/>
      </c>
      <c r="X89" s="59" t="str">
        <f t="shared" si="16"/>
        <v/>
      </c>
      <c r="Y89" s="59" t="str">
        <f t="shared" si="17"/>
        <v/>
      </c>
      <c r="Z89" s="59" t="str">
        <f t="shared" si="18"/>
        <v/>
      </c>
      <c r="AA89" s="59" t="str">
        <f t="shared" si="19"/>
        <v/>
      </c>
      <c r="AB89" s="59" t="str">
        <f t="shared" si="20"/>
        <v/>
      </c>
      <c r="AC89" s="59" t="str">
        <f t="shared" si="21"/>
        <v/>
      </c>
      <c r="AD89" s="59" t="str">
        <f t="shared" si="22"/>
        <v/>
      </c>
      <c r="AE89" s="59" t="str">
        <f t="shared" si="23"/>
        <v/>
      </c>
    </row>
    <row r="90" spans="1:31" s="53" customFormat="1" ht="63" customHeight="1" x14ac:dyDescent="0.25">
      <c r="A90" s="72"/>
      <c r="B90" s="55"/>
      <c r="C90" s="56" t="str">
        <f t="shared" si="12"/>
        <v/>
      </c>
      <c r="D90" s="55"/>
      <c r="E90" s="55"/>
      <c r="F90" s="55"/>
      <c r="G90" s="55"/>
      <c r="H90" s="55"/>
      <c r="I90" s="55"/>
      <c r="J90" s="55"/>
      <c r="K90" s="56" t="str">
        <f t="shared" si="13"/>
        <v/>
      </c>
      <c r="L90" s="55"/>
      <c r="M90" s="55"/>
      <c r="N90" s="57"/>
      <c r="O90" s="58" t="str">
        <f t="shared" si="14"/>
        <v/>
      </c>
      <c r="P90" s="55"/>
      <c r="Q90" s="55"/>
      <c r="W90" s="59" t="str">
        <f t="shared" si="15"/>
        <v/>
      </c>
      <c r="X90" s="59" t="str">
        <f t="shared" si="16"/>
        <v/>
      </c>
      <c r="Y90" s="59" t="str">
        <f t="shared" si="17"/>
        <v/>
      </c>
      <c r="Z90" s="59" t="str">
        <f t="shared" si="18"/>
        <v/>
      </c>
      <c r="AA90" s="59" t="str">
        <f t="shared" si="19"/>
        <v/>
      </c>
      <c r="AB90" s="59" t="str">
        <f t="shared" si="20"/>
        <v/>
      </c>
      <c r="AC90" s="59" t="str">
        <f t="shared" si="21"/>
        <v/>
      </c>
      <c r="AD90" s="59" t="str">
        <f t="shared" si="22"/>
        <v/>
      </c>
      <c r="AE90" s="59" t="str">
        <f t="shared" si="23"/>
        <v/>
      </c>
    </row>
    <row r="91" spans="1:31" s="53" customFormat="1" ht="63" customHeight="1" x14ac:dyDescent="0.25">
      <c r="A91" s="72"/>
      <c r="B91" s="55"/>
      <c r="C91" s="56" t="str">
        <f t="shared" si="12"/>
        <v/>
      </c>
      <c r="D91" s="55"/>
      <c r="E91" s="55"/>
      <c r="F91" s="55"/>
      <c r="G91" s="55"/>
      <c r="H91" s="55"/>
      <c r="I91" s="55"/>
      <c r="J91" s="55"/>
      <c r="K91" s="56" t="str">
        <f t="shared" si="13"/>
        <v/>
      </c>
      <c r="L91" s="55"/>
      <c r="M91" s="55"/>
      <c r="N91" s="57"/>
      <c r="O91" s="58" t="str">
        <f t="shared" si="14"/>
        <v/>
      </c>
      <c r="P91" s="55"/>
      <c r="Q91" s="55"/>
      <c r="W91" s="59" t="str">
        <f t="shared" si="15"/>
        <v/>
      </c>
      <c r="X91" s="59" t="str">
        <f t="shared" si="16"/>
        <v/>
      </c>
      <c r="Y91" s="59" t="str">
        <f t="shared" si="17"/>
        <v/>
      </c>
      <c r="Z91" s="59" t="str">
        <f t="shared" si="18"/>
        <v/>
      </c>
      <c r="AA91" s="59" t="str">
        <f t="shared" si="19"/>
        <v/>
      </c>
      <c r="AB91" s="59" t="str">
        <f t="shared" si="20"/>
        <v/>
      </c>
      <c r="AC91" s="59" t="str">
        <f t="shared" si="21"/>
        <v/>
      </c>
      <c r="AD91" s="59" t="str">
        <f t="shared" si="22"/>
        <v/>
      </c>
      <c r="AE91" s="59" t="str">
        <f t="shared" si="23"/>
        <v/>
      </c>
    </row>
    <row r="92" spans="1:31" s="53" customFormat="1" ht="63" customHeight="1" x14ac:dyDescent="0.25">
      <c r="A92" s="72"/>
      <c r="B92" s="55"/>
      <c r="C92" s="56" t="str">
        <f t="shared" si="12"/>
        <v/>
      </c>
      <c r="D92" s="55"/>
      <c r="E92" s="55"/>
      <c r="F92" s="55"/>
      <c r="G92" s="55"/>
      <c r="H92" s="55"/>
      <c r="I92" s="55"/>
      <c r="J92" s="55"/>
      <c r="K92" s="56" t="str">
        <f t="shared" si="13"/>
        <v/>
      </c>
      <c r="L92" s="55"/>
      <c r="M92" s="55"/>
      <c r="N92" s="57"/>
      <c r="O92" s="58" t="str">
        <f t="shared" si="14"/>
        <v/>
      </c>
      <c r="P92" s="55"/>
      <c r="Q92" s="55"/>
      <c r="W92" s="59" t="str">
        <f t="shared" si="15"/>
        <v/>
      </c>
      <c r="X92" s="59" t="str">
        <f t="shared" si="16"/>
        <v/>
      </c>
      <c r="Y92" s="59" t="str">
        <f t="shared" si="17"/>
        <v/>
      </c>
      <c r="Z92" s="59" t="str">
        <f t="shared" si="18"/>
        <v/>
      </c>
      <c r="AA92" s="59" t="str">
        <f t="shared" si="19"/>
        <v/>
      </c>
      <c r="AB92" s="59" t="str">
        <f t="shared" si="20"/>
        <v/>
      </c>
      <c r="AC92" s="59" t="str">
        <f t="shared" si="21"/>
        <v/>
      </c>
      <c r="AD92" s="59" t="str">
        <f t="shared" si="22"/>
        <v/>
      </c>
      <c r="AE92" s="59" t="str">
        <f t="shared" si="23"/>
        <v/>
      </c>
    </row>
    <row r="93" spans="1:31" s="53" customFormat="1" ht="63" customHeight="1" x14ac:dyDescent="0.25">
      <c r="A93" s="72"/>
      <c r="B93" s="55"/>
      <c r="C93" s="56" t="str">
        <f t="shared" si="12"/>
        <v/>
      </c>
      <c r="D93" s="55"/>
      <c r="E93" s="55"/>
      <c r="F93" s="55"/>
      <c r="G93" s="55"/>
      <c r="H93" s="55"/>
      <c r="I93" s="55"/>
      <c r="J93" s="55"/>
      <c r="K93" s="56" t="str">
        <f t="shared" si="13"/>
        <v/>
      </c>
      <c r="L93" s="55"/>
      <c r="M93" s="55"/>
      <c r="N93" s="57"/>
      <c r="O93" s="58" t="str">
        <f t="shared" si="14"/>
        <v/>
      </c>
      <c r="P93" s="55"/>
      <c r="Q93" s="55"/>
      <c r="W93" s="59" t="str">
        <f t="shared" si="15"/>
        <v/>
      </c>
      <c r="X93" s="59" t="str">
        <f t="shared" si="16"/>
        <v/>
      </c>
      <c r="Y93" s="59" t="str">
        <f t="shared" si="17"/>
        <v/>
      </c>
      <c r="Z93" s="59" t="str">
        <f t="shared" si="18"/>
        <v/>
      </c>
      <c r="AA93" s="59" t="str">
        <f t="shared" si="19"/>
        <v/>
      </c>
      <c r="AB93" s="59" t="str">
        <f t="shared" si="20"/>
        <v/>
      </c>
      <c r="AC93" s="59" t="str">
        <f t="shared" si="21"/>
        <v/>
      </c>
      <c r="AD93" s="59" t="str">
        <f t="shared" si="22"/>
        <v/>
      </c>
      <c r="AE93" s="59" t="str">
        <f t="shared" si="23"/>
        <v/>
      </c>
    </row>
    <row r="94" spans="1:31" s="53" customFormat="1" ht="63" customHeight="1" x14ac:dyDescent="0.25">
      <c r="A94" s="72"/>
      <c r="B94" s="55"/>
      <c r="C94" s="56" t="str">
        <f t="shared" si="12"/>
        <v/>
      </c>
      <c r="D94" s="55"/>
      <c r="E94" s="55"/>
      <c r="F94" s="55"/>
      <c r="G94" s="55"/>
      <c r="H94" s="55"/>
      <c r="I94" s="55"/>
      <c r="J94" s="55"/>
      <c r="K94" s="56" t="str">
        <f t="shared" si="13"/>
        <v/>
      </c>
      <c r="L94" s="55"/>
      <c r="M94" s="55"/>
      <c r="N94" s="57"/>
      <c r="O94" s="58" t="str">
        <f t="shared" si="14"/>
        <v/>
      </c>
      <c r="P94" s="55"/>
      <c r="Q94" s="55"/>
      <c r="W94" s="59" t="str">
        <f t="shared" si="15"/>
        <v/>
      </c>
      <c r="X94" s="59" t="str">
        <f t="shared" si="16"/>
        <v/>
      </c>
      <c r="Y94" s="59" t="str">
        <f t="shared" si="17"/>
        <v/>
      </c>
      <c r="Z94" s="59" t="str">
        <f t="shared" si="18"/>
        <v/>
      </c>
      <c r="AA94" s="59" t="str">
        <f t="shared" si="19"/>
        <v/>
      </c>
      <c r="AB94" s="59" t="str">
        <f t="shared" si="20"/>
        <v/>
      </c>
      <c r="AC94" s="59" t="str">
        <f t="shared" si="21"/>
        <v/>
      </c>
      <c r="AD94" s="59" t="str">
        <f t="shared" si="22"/>
        <v/>
      </c>
      <c r="AE94" s="59" t="str">
        <f t="shared" si="23"/>
        <v/>
      </c>
    </row>
    <row r="95" spans="1:31" s="53" customFormat="1" ht="63" customHeight="1" x14ac:dyDescent="0.25">
      <c r="A95" s="72"/>
      <c r="B95" s="55"/>
      <c r="C95" s="56" t="str">
        <f t="shared" si="12"/>
        <v/>
      </c>
      <c r="D95" s="55"/>
      <c r="E95" s="55"/>
      <c r="F95" s="55"/>
      <c r="G95" s="55"/>
      <c r="H95" s="55"/>
      <c r="I95" s="55"/>
      <c r="J95" s="55"/>
      <c r="K95" s="56" t="str">
        <f t="shared" si="13"/>
        <v/>
      </c>
      <c r="L95" s="55"/>
      <c r="M95" s="55"/>
      <c r="N95" s="57"/>
      <c r="O95" s="58" t="str">
        <f t="shared" si="14"/>
        <v/>
      </c>
      <c r="P95" s="55"/>
      <c r="Q95" s="55"/>
      <c r="W95" s="59" t="str">
        <f t="shared" si="15"/>
        <v/>
      </c>
      <c r="X95" s="59" t="str">
        <f t="shared" si="16"/>
        <v/>
      </c>
      <c r="Y95" s="59" t="str">
        <f t="shared" si="17"/>
        <v/>
      </c>
      <c r="Z95" s="59" t="str">
        <f t="shared" si="18"/>
        <v/>
      </c>
      <c r="AA95" s="59" t="str">
        <f t="shared" si="19"/>
        <v/>
      </c>
      <c r="AB95" s="59" t="str">
        <f t="shared" si="20"/>
        <v/>
      </c>
      <c r="AC95" s="59" t="str">
        <f t="shared" si="21"/>
        <v/>
      </c>
      <c r="AD95" s="59" t="str">
        <f t="shared" si="22"/>
        <v/>
      </c>
      <c r="AE95" s="59" t="str">
        <f t="shared" si="23"/>
        <v/>
      </c>
    </row>
    <row r="96" spans="1:31" s="53" customFormat="1" ht="63" customHeight="1" x14ac:dyDescent="0.25">
      <c r="A96" s="72"/>
      <c r="B96" s="55"/>
      <c r="C96" s="56" t="str">
        <f t="shared" si="12"/>
        <v/>
      </c>
      <c r="D96" s="55"/>
      <c r="E96" s="55"/>
      <c r="F96" s="55"/>
      <c r="G96" s="55"/>
      <c r="H96" s="55"/>
      <c r="I96" s="55"/>
      <c r="J96" s="55"/>
      <c r="K96" s="56" t="str">
        <f t="shared" si="13"/>
        <v/>
      </c>
      <c r="L96" s="55"/>
      <c r="M96" s="55"/>
      <c r="N96" s="57"/>
      <c r="O96" s="58" t="str">
        <f t="shared" si="14"/>
        <v/>
      </c>
      <c r="P96" s="55"/>
      <c r="Q96" s="55"/>
      <c r="W96" s="59" t="str">
        <f t="shared" si="15"/>
        <v/>
      </c>
      <c r="X96" s="59" t="str">
        <f t="shared" si="16"/>
        <v/>
      </c>
      <c r="Y96" s="59" t="str">
        <f t="shared" si="17"/>
        <v/>
      </c>
      <c r="Z96" s="59" t="str">
        <f t="shared" si="18"/>
        <v/>
      </c>
      <c r="AA96" s="59" t="str">
        <f t="shared" si="19"/>
        <v/>
      </c>
      <c r="AB96" s="59" t="str">
        <f t="shared" si="20"/>
        <v/>
      </c>
      <c r="AC96" s="59" t="str">
        <f t="shared" si="21"/>
        <v/>
      </c>
      <c r="AD96" s="59" t="str">
        <f t="shared" si="22"/>
        <v/>
      </c>
      <c r="AE96" s="59" t="str">
        <f t="shared" si="23"/>
        <v/>
      </c>
    </row>
    <row r="97" spans="1:31" s="53" customFormat="1" ht="63" customHeight="1" x14ac:dyDescent="0.25">
      <c r="A97" s="72"/>
      <c r="B97" s="55"/>
      <c r="C97" s="56" t="str">
        <f t="shared" si="12"/>
        <v/>
      </c>
      <c r="D97" s="55"/>
      <c r="E97" s="55"/>
      <c r="F97" s="55"/>
      <c r="G97" s="55"/>
      <c r="H97" s="55"/>
      <c r="I97" s="55"/>
      <c r="J97" s="55"/>
      <c r="K97" s="56" t="str">
        <f t="shared" si="13"/>
        <v/>
      </c>
      <c r="L97" s="55"/>
      <c r="M97" s="55"/>
      <c r="N97" s="57"/>
      <c r="O97" s="58" t="str">
        <f t="shared" si="14"/>
        <v/>
      </c>
      <c r="P97" s="55"/>
      <c r="Q97" s="55"/>
      <c r="W97" s="59" t="str">
        <f t="shared" si="15"/>
        <v/>
      </c>
      <c r="X97" s="59" t="str">
        <f t="shared" si="16"/>
        <v/>
      </c>
      <c r="Y97" s="59" t="str">
        <f t="shared" si="17"/>
        <v/>
      </c>
      <c r="Z97" s="59" t="str">
        <f t="shared" si="18"/>
        <v/>
      </c>
      <c r="AA97" s="59" t="str">
        <f t="shared" si="19"/>
        <v/>
      </c>
      <c r="AB97" s="59" t="str">
        <f t="shared" si="20"/>
        <v/>
      </c>
      <c r="AC97" s="59" t="str">
        <f t="shared" si="21"/>
        <v/>
      </c>
      <c r="AD97" s="59" t="str">
        <f t="shared" si="22"/>
        <v/>
      </c>
      <c r="AE97" s="59" t="str">
        <f t="shared" si="23"/>
        <v/>
      </c>
    </row>
    <row r="98" spans="1:31" s="53" customFormat="1" ht="63" customHeight="1" x14ac:dyDescent="0.25">
      <c r="A98" s="72"/>
      <c r="B98" s="55"/>
      <c r="C98" s="56" t="str">
        <f t="shared" si="12"/>
        <v/>
      </c>
      <c r="D98" s="55"/>
      <c r="E98" s="55"/>
      <c r="F98" s="55"/>
      <c r="G98" s="55"/>
      <c r="H98" s="55"/>
      <c r="I98" s="55"/>
      <c r="J98" s="55"/>
      <c r="K98" s="56" t="str">
        <f t="shared" si="13"/>
        <v/>
      </c>
      <c r="L98" s="55"/>
      <c r="M98" s="55"/>
      <c r="N98" s="57"/>
      <c r="O98" s="58" t="str">
        <f t="shared" si="14"/>
        <v/>
      </c>
      <c r="P98" s="55"/>
      <c r="Q98" s="55"/>
      <c r="W98" s="59" t="str">
        <f t="shared" si="15"/>
        <v/>
      </c>
      <c r="X98" s="59" t="str">
        <f t="shared" si="16"/>
        <v/>
      </c>
      <c r="Y98" s="59" t="str">
        <f t="shared" si="17"/>
        <v/>
      </c>
      <c r="Z98" s="59" t="str">
        <f t="shared" si="18"/>
        <v/>
      </c>
      <c r="AA98" s="59" t="str">
        <f t="shared" si="19"/>
        <v/>
      </c>
      <c r="AB98" s="59" t="str">
        <f t="shared" si="20"/>
        <v/>
      </c>
      <c r="AC98" s="59" t="str">
        <f t="shared" si="21"/>
        <v/>
      </c>
      <c r="AD98" s="59" t="str">
        <f t="shared" si="22"/>
        <v/>
      </c>
      <c r="AE98" s="59" t="str">
        <f t="shared" si="23"/>
        <v/>
      </c>
    </row>
    <row r="99" spans="1:31" s="53" customFormat="1" ht="63" customHeight="1" x14ac:dyDescent="0.25">
      <c r="A99" s="72"/>
      <c r="B99" s="55"/>
      <c r="C99" s="56" t="str">
        <f t="shared" si="12"/>
        <v/>
      </c>
      <c r="D99" s="55"/>
      <c r="E99" s="55"/>
      <c r="F99" s="55"/>
      <c r="G99" s="55"/>
      <c r="H99" s="55"/>
      <c r="I99" s="55"/>
      <c r="J99" s="55"/>
      <c r="K99" s="56" t="str">
        <f t="shared" si="13"/>
        <v/>
      </c>
      <c r="L99" s="55"/>
      <c r="M99" s="55"/>
      <c r="N99" s="57"/>
      <c r="O99" s="58" t="str">
        <f t="shared" si="14"/>
        <v/>
      </c>
      <c r="P99" s="55"/>
      <c r="Q99" s="55"/>
      <c r="W99" s="59" t="str">
        <f t="shared" si="15"/>
        <v/>
      </c>
      <c r="X99" s="59" t="str">
        <f t="shared" si="16"/>
        <v/>
      </c>
      <c r="Y99" s="59" t="str">
        <f t="shared" si="17"/>
        <v/>
      </c>
      <c r="Z99" s="59" t="str">
        <f t="shared" si="18"/>
        <v/>
      </c>
      <c r="AA99" s="59" t="str">
        <f t="shared" si="19"/>
        <v/>
      </c>
      <c r="AB99" s="59" t="str">
        <f t="shared" si="20"/>
        <v/>
      </c>
      <c r="AC99" s="59" t="str">
        <f t="shared" si="21"/>
        <v/>
      </c>
      <c r="AD99" s="59" t="str">
        <f t="shared" si="22"/>
        <v/>
      </c>
      <c r="AE99" s="59" t="str">
        <f t="shared" si="23"/>
        <v/>
      </c>
    </row>
    <row r="100" spans="1:31" s="53" customFormat="1" ht="63" customHeight="1" x14ac:dyDescent="0.25">
      <c r="A100" s="72"/>
      <c r="B100" s="55"/>
      <c r="C100" s="56" t="str">
        <f t="shared" si="12"/>
        <v/>
      </c>
      <c r="D100" s="55"/>
      <c r="E100" s="55"/>
      <c r="F100" s="55"/>
      <c r="G100" s="55"/>
      <c r="H100" s="55"/>
      <c r="I100" s="55"/>
      <c r="J100" s="55"/>
      <c r="K100" s="56" t="str">
        <f t="shared" si="13"/>
        <v/>
      </c>
      <c r="L100" s="55"/>
      <c r="M100" s="55"/>
      <c r="N100" s="57"/>
      <c r="O100" s="58" t="str">
        <f t="shared" si="14"/>
        <v/>
      </c>
      <c r="P100" s="55"/>
      <c r="Q100" s="55"/>
      <c r="W100" s="59" t="str">
        <f t="shared" si="15"/>
        <v/>
      </c>
      <c r="X100" s="59" t="str">
        <f t="shared" si="16"/>
        <v/>
      </c>
      <c r="Y100" s="59" t="str">
        <f t="shared" si="17"/>
        <v/>
      </c>
      <c r="Z100" s="59" t="str">
        <f t="shared" si="18"/>
        <v/>
      </c>
      <c r="AA100" s="59" t="str">
        <f t="shared" si="19"/>
        <v/>
      </c>
      <c r="AB100" s="59" t="str">
        <f t="shared" si="20"/>
        <v/>
      </c>
      <c r="AC100" s="59" t="str">
        <f t="shared" si="21"/>
        <v/>
      </c>
      <c r="AD100" s="59" t="str">
        <f t="shared" si="22"/>
        <v/>
      </c>
      <c r="AE100" s="59" t="str">
        <f t="shared" si="23"/>
        <v/>
      </c>
    </row>
    <row r="101" spans="1:31" s="53" customFormat="1" ht="63" customHeight="1" x14ac:dyDescent="0.25">
      <c r="A101" s="72"/>
      <c r="B101" s="55"/>
      <c r="C101" s="56" t="str">
        <f t="shared" si="12"/>
        <v/>
      </c>
      <c r="D101" s="55"/>
      <c r="E101" s="55"/>
      <c r="F101" s="55"/>
      <c r="G101" s="55"/>
      <c r="H101" s="55"/>
      <c r="I101" s="55"/>
      <c r="J101" s="55"/>
      <c r="K101" s="56" t="str">
        <f t="shared" si="13"/>
        <v/>
      </c>
      <c r="L101" s="55"/>
      <c r="M101" s="55"/>
      <c r="N101" s="57"/>
      <c r="O101" s="58" t="str">
        <f t="shared" si="14"/>
        <v/>
      </c>
      <c r="P101" s="55"/>
      <c r="Q101" s="55"/>
      <c r="W101" s="59" t="str">
        <f t="shared" si="15"/>
        <v/>
      </c>
      <c r="X101" s="59" t="str">
        <f t="shared" si="16"/>
        <v/>
      </c>
      <c r="Y101" s="59" t="str">
        <f t="shared" si="17"/>
        <v/>
      </c>
      <c r="Z101" s="59" t="str">
        <f t="shared" si="18"/>
        <v/>
      </c>
      <c r="AA101" s="59" t="str">
        <f t="shared" si="19"/>
        <v/>
      </c>
      <c r="AB101" s="59" t="str">
        <f t="shared" si="20"/>
        <v/>
      </c>
      <c r="AC101" s="59" t="str">
        <f t="shared" si="21"/>
        <v/>
      </c>
      <c r="AD101" s="59" t="str">
        <f t="shared" si="22"/>
        <v/>
      </c>
      <c r="AE101" s="59" t="str">
        <f t="shared" si="23"/>
        <v/>
      </c>
    </row>
  </sheetData>
  <sheetProtection selectLockedCells="1"/>
  <phoneticPr fontId="3" type="noConversion"/>
  <conditionalFormatting sqref="C2:C101">
    <cfRule type="cellIs" dxfId="15" priority="4" operator="equal">
      <formula>"POU/POE Present - Invalid Site"</formula>
    </cfRule>
  </conditionalFormatting>
  <conditionalFormatting sqref="K2:K101">
    <cfRule type="expression" dxfId="14" priority="1">
      <formula>$K2="Please select correct option in column J for the galvanized material present at this site"</formula>
    </cfRule>
    <cfRule type="expression" dxfId="13" priority="2">
      <formula>$K2="Error: There is no galvanized material in the service line or internal plumbing selected at this site"</formula>
    </cfRule>
    <cfRule type="expression" dxfId="12" priority="3">
      <formula>$K2="Galvanized material information is acceptable for this site"</formula>
    </cfRule>
  </conditionalFormatting>
  <dataValidations count="11">
    <dataValidation type="list" allowBlank="1" showInputMessage="1" showErrorMessage="1" errorTitle="INFO" error="SELECT OPTION FROM DROP DOWN LIST" sqref="L2:L101" xr:uid="{074CCBF0-08FB-4A75-8171-B15DA58565D9}">
      <formula1>"Before 1983, Between 1983 and 1985, After 1985"</formula1>
    </dataValidation>
    <dataValidation type="list" allowBlank="1" showInputMessage="1" showErrorMessage="1" errorTitle="INFO" error="SELECT OPTIONS FROM DROP DOWN LIST" sqref="N2:N101" xr:uid="{5740F972-2105-441D-8FFC-8B9737D20D4B}">
      <formula1>"YES, NO"</formula1>
    </dataValidation>
    <dataValidation type="whole" allowBlank="1" showInputMessage="1" showErrorMessage="1" errorTitle="ERROR" error="YEAR MUST BE BETWEEN 1800 and 2030" sqref="M2:M101" xr:uid="{A7058A36-F1D7-41EC-BC93-45453C30E174}">
      <formula1>1800</formula1>
      <formula2>2030</formula2>
    </dataValidation>
    <dataValidation type="list" allowBlank="1" showInputMessage="1" showErrorMessage="1" errorTitle="INFO" error="SELECT OPTIONS FROM DROP DOWN LIST" sqref="H2:H101" xr:uid="{55A39212-73B0-4617-AC15-5237D7ABB8F0}">
      <formula1>"Single Family, Multi family, Other building (more details in notes)"</formula1>
    </dataValidation>
    <dataValidation type="list" allowBlank="1" showInputMessage="1" showErrorMessage="1" errorTitle="INFO" error="SELECT OPTIONS FROM DROP DOWN LIST" sqref="E2:E101 D3:D101 D2" xr:uid="{B3168586-5DCC-4D96-9CEB-56143C05C685}">
      <formula1>"Lead Service Line (LEADSL), Copper Service Line (COPPSL), Galvanized Service Line (GALVSL), Plastic Service Line (PLASSL), Other Materials (OTHERM) (more details in notes)"</formula1>
    </dataValidation>
    <dataValidation type="list" allowBlank="1" showInputMessage="1" showErrorMessage="1" errorTitle="INFO " error="SELECT OPTIONS FROM DROP DOWN LIST" sqref="G2:G101 F3:F101 F2" xr:uid="{D408101E-943C-4F7B-944F-AF881A2B0069}">
      <formula1>"Copper Pipe (COPPER), Copper with Lead Solder (CUP-LS), Galvanized Pipe (GALVAN), Lead Pipe (LEADPI), Plastic or PVC Pipe (PLAPVC), Other Material (OTHERM) (more details in notes)"</formula1>
    </dataValidation>
    <dataValidation allowBlank="1" showInputMessage="1" showErrorMessage="1" errorTitle="INFO" error="SELECT OPTIONS FROM DROP DOWN LIST" sqref="O2:O1048576" xr:uid="{97183AD4-0E95-4B7B-AA7F-DB61CB3DDA02}"/>
    <dataValidation type="list" allowBlank="1" showInputMessage="1" showErrorMessage="1" errorTitle="INFO " error="SELECT OPTIONS FROM DROP DOWN LIST" sqref="J2:J101" xr:uid="{9F573B1C-F6C0-433E-B9E0-D94E86C843E0}">
      <formula1>"Galvanized material listed was/is downstream of LSL, Galvanized material listed was NEVER downstream of LSL, Not applicable-No GAL material present"</formula1>
    </dataValidation>
    <dataValidation allowBlank="1" showInputMessage="1" showErrorMessage="1" errorTitle="INFO " error="SELECT OPTIONS FROM DROP DOWN LIST" sqref="K2:K101" xr:uid="{DE8A4E75-1426-4328-B128-8B2475EA029F}"/>
    <dataValidation type="list" allowBlank="1" showInputMessage="1" showErrorMessage="1" errorTitle="INFO " error="SELECT OPTIONS FROM DROP DOWN LIST" sqref="I2:I101" xr:uid="{FE1CF907-B694-4B2B-A55B-303074C45283}">
      <formula1>"Yes, No/Unknown"</formula1>
    </dataValidation>
    <dataValidation type="list" allowBlank="1" showInputMessage="1" showErrorMessage="1" errorTitle="INFO" error="SELECT OPTIONS FROM DROP DOWN LIST" sqref="P2:P101" xr:uid="{4A31B72B-5D3A-4DA5-AB93-65E3F19D608F}">
      <formula1>IF(H2="Single Family",$T$2:$T$3, $T$2:$T$4)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74569-B60B-42A2-A8ED-059E2E3D7466}">
  <sheetPr codeName="Sheet3">
    <pageSetUpPr autoPageBreaks="0"/>
  </sheetPr>
  <dimension ref="A1:O23"/>
  <sheetViews>
    <sheetView showGridLines="0" zoomScale="80" zoomScaleNormal="80" zoomScaleSheetLayoutView="85" workbookViewId="0">
      <selection activeCell="I10" sqref="I10"/>
    </sheetView>
  </sheetViews>
  <sheetFormatPr defaultColWidth="9.42578125" defaultRowHeight="15" x14ac:dyDescent="0.25"/>
  <cols>
    <col min="1" max="1" width="14.5703125" style="11" customWidth="1"/>
    <col min="2" max="2" width="79.5703125" style="11" customWidth="1"/>
    <col min="3" max="3" width="23.42578125" style="11" customWidth="1"/>
    <col min="4" max="4" width="13.42578125" style="11" customWidth="1"/>
    <col min="5" max="5" width="88.42578125" style="11" customWidth="1"/>
    <col min="6" max="10" width="9.42578125" style="11"/>
    <col min="11" max="11" width="16.42578125" style="11" customWidth="1"/>
    <col min="12" max="12" width="9.42578125" style="11"/>
    <col min="13" max="13" width="10.5703125" style="11" customWidth="1"/>
    <col min="14" max="16384" width="9.42578125" style="11"/>
  </cols>
  <sheetData>
    <row r="1" spans="1:11" ht="15" customHeight="1" x14ac:dyDescent="0.25">
      <c r="A1" s="164" t="s">
        <v>33</v>
      </c>
      <c r="B1" s="165"/>
      <c r="C1" s="165"/>
      <c r="D1" s="165"/>
      <c r="E1" s="166"/>
    </row>
    <row r="2" spans="1:11" ht="15" customHeight="1" x14ac:dyDescent="0.25">
      <c r="A2" s="167"/>
      <c r="B2" s="168"/>
      <c r="C2" s="168"/>
      <c r="D2" s="168"/>
      <c r="E2" s="169"/>
    </row>
    <row r="3" spans="1:11" ht="15" customHeight="1" x14ac:dyDescent="0.25">
      <c r="A3" s="167"/>
      <c r="B3" s="168"/>
      <c r="C3" s="168"/>
      <c r="D3" s="168"/>
      <c r="E3" s="169"/>
    </row>
    <row r="4" spans="1:11" ht="15.75" customHeight="1" x14ac:dyDescent="0.25">
      <c r="A4" s="167"/>
      <c r="B4" s="168"/>
      <c r="C4" s="168"/>
      <c r="D4" s="168"/>
      <c r="E4" s="169"/>
    </row>
    <row r="5" spans="1:11" ht="15" customHeight="1" x14ac:dyDescent="0.25">
      <c r="A5" s="167"/>
      <c r="B5" s="168"/>
      <c r="C5" s="168"/>
      <c r="D5" s="168"/>
      <c r="E5" s="169"/>
      <c r="F5" s="14"/>
    </row>
    <row r="6" spans="1:11" ht="29.1" customHeight="1" x14ac:dyDescent="0.25">
      <c r="A6" s="170" t="s">
        <v>102</v>
      </c>
      <c r="B6" s="170"/>
      <c r="C6" s="170"/>
      <c r="D6" s="170"/>
      <c r="E6" s="170"/>
      <c r="F6" s="18"/>
    </row>
    <row r="7" spans="1:11" ht="32.85" customHeight="1" x14ac:dyDescent="0.25">
      <c r="A7" s="170"/>
      <c r="B7" s="170"/>
      <c r="C7" s="170"/>
      <c r="D7" s="170"/>
      <c r="E7" s="170"/>
      <c r="F7" s="18"/>
    </row>
    <row r="8" spans="1:11" ht="15.75" customHeight="1" thickBot="1" x14ac:dyDescent="0.3">
      <c r="F8" s="18"/>
    </row>
    <row r="9" spans="1:11" ht="44.1" customHeight="1" thickBot="1" x14ac:dyDescent="0.3">
      <c r="A9" s="89"/>
      <c r="B9" s="90" t="s">
        <v>6</v>
      </c>
      <c r="C9" s="91" t="s">
        <v>3</v>
      </c>
      <c r="D9" s="92" t="s">
        <v>4</v>
      </c>
      <c r="E9" s="93" t="s">
        <v>5</v>
      </c>
    </row>
    <row r="10" spans="1:11" ht="32.1" customHeight="1" thickBot="1" x14ac:dyDescent="0.3">
      <c r="A10" s="87" t="s">
        <v>2</v>
      </c>
      <c r="B10" s="25" t="s">
        <v>7</v>
      </c>
      <c r="C10" s="25"/>
      <c r="D10" s="25"/>
      <c r="E10" s="26"/>
    </row>
    <row r="11" spans="1:11" ht="37.35" customHeight="1" x14ac:dyDescent="0.25">
      <c r="A11" s="19">
        <v>1</v>
      </c>
      <c r="B11" s="7" t="s">
        <v>43</v>
      </c>
      <c r="C11" s="20">
        <v>0</v>
      </c>
      <c r="D11" s="8" t="str">
        <f>IF(C11="","",IF(C11=COUNTIF('SHEET 3'!$W$2:$W$101,"Single Family homes with Lead service line"),"YES","NO"))</f>
        <v>YES</v>
      </c>
      <c r="E11" s="21" t="str">
        <f>IF(D11="","",IF(D11="YES","NONE",IF(C11&gt;COUNTIF('SHEET 3'!$W$2:$W$101,"Single family homes with lead service line"),CONCATENATE((C11-COUNTIF('SHEET 3'!$W$2:$W$101,"Single family homes with lead service line"))," more of these site types need to be added to SHEET-3"),IF(C11&lt;COUNTIF('SHEET 3'!$W$2:$W$101,"Single family homes with lead service line"),CONCATENATE("The number of sites entered here must equate to ",(COUNTIF('SHEET 3'!$W$2:$W$101,"Single family homes with lead service line")))))))</f>
        <v>NONE</v>
      </c>
      <c r="G11" s="15"/>
      <c r="H11" s="15"/>
      <c r="I11" s="15"/>
      <c r="J11" s="15"/>
    </row>
    <row r="12" spans="1:11" ht="32.85" customHeight="1" thickBot="1" x14ac:dyDescent="0.3">
      <c r="A12" s="28">
        <v>2</v>
      </c>
      <c r="B12" s="48" t="s">
        <v>44</v>
      </c>
      <c r="C12" s="22">
        <v>0</v>
      </c>
      <c r="D12" s="23" t="str">
        <f>IF(D11="NO","NO",IF(C12="","",IF((C12=COUNTIF('SHEET 3'!$X$2:$X$101,"Single family homes with internal lead plumbing")),"YES","NO")))</f>
        <v>YES</v>
      </c>
      <c r="E12" s="29" t="str">
        <f>IF(D12="","",IF(D12="YES","NONE",IF(D11="NO","Question 1 needs to be verified",IF(C12&gt;COUNTIF('SHEET 3'!X2:$X$101,"Single family homes with internal lead plumbing"),CONCATENATE(('SHEET 4'!C12-COUNTIF('SHEET 3'!$X$2:$X$101,"Single family homes with internal lead plumbing"))," more of these site types need to be added to SHEET-3"),IF(C12&lt;COUNTIF('SHEET 3'!X2:$X$101,"Single family homes with internal lead plumbing"),CONCATENATE("The number of sites entered here must equate to ",(COUNTIF('SHEET 3'!$X$2:$X$101,"Single family homes with internal lead plumbing"))))))))</f>
        <v>NONE</v>
      </c>
      <c r="G12" s="15"/>
      <c r="H12" s="15"/>
      <c r="I12" s="15"/>
      <c r="J12" s="15"/>
    </row>
    <row r="13" spans="1:11" ht="33" customHeight="1" thickBot="1" x14ac:dyDescent="0.3">
      <c r="A13" s="24"/>
      <c r="B13" s="24" t="s">
        <v>8</v>
      </c>
      <c r="C13" s="25"/>
      <c r="D13" s="25"/>
      <c r="E13" s="26"/>
      <c r="G13" s="15"/>
      <c r="H13" s="15"/>
      <c r="I13" s="15"/>
      <c r="J13" s="15"/>
    </row>
    <row r="14" spans="1:11" ht="32.85" customHeight="1" x14ac:dyDescent="0.25">
      <c r="A14" s="8">
        <v>3</v>
      </c>
      <c r="B14" s="8" t="s">
        <v>45</v>
      </c>
      <c r="C14" s="27">
        <v>0</v>
      </c>
      <c r="D14" s="8" t="str">
        <f>IF(D12="NO","NO",IF(C14="","",IF((C14=COUNTIF('SHEET 3'!$Y$2:$Y$101,"Multifamily homes or other building with lead service line")),"YES","NO")))</f>
        <v>YES</v>
      </c>
      <c r="E14" s="8" t="str">
        <f>IF(D14="","",IF(D14="YES","NONE",IF(D12="NO","Question 2 needs to be verified",IF(C14&gt;COUNTIF('SHEET 3'!$Y$2:$Y$101,"Multifamily homes or other building with Lead service line"),CONCATENATE((C14-COUNTIF('SHEET 3'!$Y$2:$Y$101,"Multifamily homes or other building with Lead service line"))," more of these site types need to be added to SHEET-3"),IF(C14&lt;COUNTIF('SHEET 3'!$Y$2:$Y$101,"Multifamily homes or other building with Lead service line"),CONCATENATE("The number of sites must equate to ",(COUNTIF('SHEET 3'!$Y$2:$Y$101,"Multifamily homes or other building with Lead service line"))))))))</f>
        <v>NONE</v>
      </c>
      <c r="G14" s="15"/>
      <c r="H14" s="15"/>
      <c r="I14" s="15"/>
      <c r="J14" s="15"/>
    </row>
    <row r="15" spans="1:11" ht="41.85" customHeight="1" thickBot="1" x14ac:dyDescent="0.3">
      <c r="A15" s="40">
        <v>4</v>
      </c>
      <c r="B15" s="49" t="s">
        <v>46</v>
      </c>
      <c r="C15" s="38">
        <v>0</v>
      </c>
      <c r="D15" s="31" t="str">
        <f>IF(D14="NO","NO",IF(C15="","",IF((C15=COUNTIF('SHEET 3'!$Z$2:$Z$101,"Multifamily homes or other building with internal lead plumbing")),"YES","NO")))</f>
        <v>YES</v>
      </c>
      <c r="E15" s="40" t="str">
        <f>IF(D15="","",IF(D15="YES","NONE",IF(D14="NO","Question 3 needs to be verified",IF(C15&gt;COUNTIF('SHEET 3'!$Z$2:$Z$101,"Multifamily homes or other building with internal lead plumbing"),CONCATENATE((C15-COUNTIF('SHEET 3'!$Z$2:$Z$101,"Multifamily homes or other building with internal lead plumbing"))," more of these site types need to be added to SHEET-3"),IF(C15&lt;COUNTIF('SHEET 3'!$Z$2:$Z$101,"Multifamily homes or other building with internal lead plumbing"),CONCATENATE("The number of sites entered must equate to ",(COUNTIF('SHEET 3'!$Z$2:$Z$101,"Multifamily homes or other building with internal lead plumbing"))))))))</f>
        <v>NONE</v>
      </c>
    </row>
    <row r="16" spans="1:11" ht="33" customHeight="1" thickBot="1" x14ac:dyDescent="0.3">
      <c r="A16" s="24"/>
      <c r="B16" s="25" t="s">
        <v>9</v>
      </c>
      <c r="C16" s="25"/>
      <c r="D16" s="25"/>
      <c r="E16" s="26"/>
      <c r="G16" s="15"/>
      <c r="H16" s="15"/>
      <c r="I16" s="15"/>
      <c r="J16" s="15"/>
      <c r="K16" s="15"/>
    </row>
    <row r="17" spans="1:15" ht="41.85" customHeight="1" x14ac:dyDescent="0.25">
      <c r="A17" s="39">
        <v>5</v>
      </c>
      <c r="B17" s="7" t="s">
        <v>71</v>
      </c>
      <c r="C17" s="20">
        <v>0</v>
      </c>
      <c r="D17" s="8" t="str">
        <f>IF(D15="NO","NO",IF(C17="","",IF((C17=COUNTIF('SHEET 3'!$AA$2:$AA$101,"Single family homes with lead connector/gooseneck")),"YES","NO")))</f>
        <v>YES</v>
      </c>
      <c r="E17" s="21" t="str">
        <f>IF(D17="","",IF(D17="YES","NONE",IF(D15="NO","Question 4 needs to be verified",IF(C17&gt;COUNTIF('SHEET 3'!$AA$2:$AA$101,"Single family homes with lead connector/gooseneck"),CONCATENATE((C17-COUNTIF('SHEET 3'!$AA$2:$AA$101,"Single family homes with lead connector/gooseneck"))," more of these site types need to be added to SHEET-3"),IF(C17&lt;COUNTIF('SHEET 3'!$AA$2:$AA$101,"Single family homes with lead connector/gooseneck"),CONCATENATE("The number of sites entered must equate ",(COUNTIF('SHEET 3'!$AA$2:$AA$101,"Single family homes with lead connector/gooseneck"))))))))</f>
        <v>NONE</v>
      </c>
      <c r="G17" s="16"/>
      <c r="H17" s="16"/>
      <c r="I17" s="16"/>
      <c r="J17" s="16"/>
      <c r="K17" s="16"/>
    </row>
    <row r="18" spans="1:15" ht="41.85" customHeight="1" thickBot="1" x14ac:dyDescent="0.3">
      <c r="A18" s="35">
        <v>6</v>
      </c>
      <c r="B18" s="36" t="s">
        <v>72</v>
      </c>
      <c r="C18" s="30">
        <v>0</v>
      </c>
      <c r="D18" s="40" t="str">
        <f>IF(D17="NO","NO",IF(C18="","",IF((C18=COUNTIF('SHEET 3'!$AB$2:$AB$101,"Single family homes with gal SL or gal int plumbing downstream of LSL")),"YES","NO")))</f>
        <v>YES</v>
      </c>
      <c r="E18" s="37" t="str">
        <f>IF(D18="","",IF(D18="YES","NONE",IF(D17="NO","Question 5 needs to be verified",IF(C18&gt;COUNTIF('SHEET 3'!$AB$2:$AB$101,"Single family homes with gal SL or gal int plumbing downstream of LSL"),CONCATENATE((C18-COUNTIF('SHEET 3'!$AB$2:$AB$101,"Single family homes with gal SL or gal int plumbing downstream of LSL"))," more of these site types need to be added to SHEET-3"),IF(C18&lt;COUNTIF('SHEET 3'!$AB$2:$AB$101,"Single family homes with gal SL or gal int plumbing downstream of LSL"),CONCATENATE("The number of sites entered must equate ",(COUNTIF('SHEET 3'!$AB$2:$AB$101,"Single family homes with gal SL or gal int plumbing downstream of LSL"))))))))</f>
        <v>NONE</v>
      </c>
      <c r="G18" s="16"/>
      <c r="H18" s="16"/>
      <c r="I18" s="16"/>
      <c r="J18" s="16"/>
      <c r="K18" s="16"/>
    </row>
    <row r="19" spans="1:15" ht="35.85" customHeight="1" thickBot="1" x14ac:dyDescent="0.3">
      <c r="A19" s="24"/>
      <c r="B19" s="25" t="s">
        <v>10</v>
      </c>
      <c r="C19" s="25"/>
      <c r="D19" s="25"/>
      <c r="E19" s="26"/>
      <c r="G19" s="17"/>
      <c r="H19" s="17"/>
      <c r="I19" s="17"/>
      <c r="J19" s="17"/>
      <c r="K19" s="17"/>
      <c r="L19" s="17"/>
      <c r="M19" s="17"/>
      <c r="N19" s="17"/>
      <c r="O19" s="17"/>
    </row>
    <row r="20" spans="1:15" ht="37.35" customHeight="1" thickBot="1" x14ac:dyDescent="0.3">
      <c r="A20" s="41">
        <v>7</v>
      </c>
      <c r="B20" s="42" t="s">
        <v>70</v>
      </c>
      <c r="C20" s="43">
        <v>0</v>
      </c>
      <c r="D20" s="44" t="str">
        <f>IF(D18="NO","NO",IF(C20="","",IF((C20=COUNTIF('SHEET 3'!$AC$2:$AC$101,"Single family homes with copper plumbing with lead solder installed before June 1st 1985")),"YES","NO")))</f>
        <v>YES</v>
      </c>
      <c r="E20" s="45" t="str">
        <f>IF(D20="","",IF(D20="YES","NONE",IF(D18="NO","Question 6 needs to be verified",IF(C20&gt;COUNTIF('SHEET 3'!$AC$2:$AC$101,"Single family homes with copper plumbing with lead solder installed before June 1st 1985"),CONCATENATE((C20-COUNTIF('SHEET 3'!$AC$2:$AC$101,"Single family homes with copper plumbing with lead solder installed before June 1st 1985"))," more of these site types need to be added to the plan list"),IF(C20&lt;COUNTIF('SHEET 3'!$AC$2:$AC$101,"Single family homes with copper plumbing with lead solder installed before June 1st 1985"),CONCATENATE("The number of sites entered here must equate to ",(COUNTIF('SHEET 3'!$AC$2:$AC$101,"Single family homes with copper plumbing with lead solder installed before June 1st 1985"))))))))</f>
        <v>NONE</v>
      </c>
      <c r="G20" s="16"/>
      <c r="H20" s="16"/>
      <c r="I20" s="16"/>
      <c r="J20" s="16"/>
      <c r="K20" s="16"/>
    </row>
    <row r="21" spans="1:15" ht="33" customHeight="1" thickBot="1" x14ac:dyDescent="0.3">
      <c r="A21" s="24"/>
      <c r="B21" s="25" t="s">
        <v>65</v>
      </c>
      <c r="C21" s="25"/>
      <c r="D21" s="25"/>
      <c r="E21" s="26"/>
    </row>
    <row r="22" spans="1:15" ht="36.75" customHeight="1" x14ac:dyDescent="0.25">
      <c r="A22" s="8">
        <v>8</v>
      </c>
      <c r="B22" s="50" t="s">
        <v>47</v>
      </c>
      <c r="C22" s="27">
        <v>0</v>
      </c>
      <c r="D22" s="51" t="str">
        <f>IF(D20="NO","NO",IF(C22="","",IF(C22=COUNTIF('SHEET 3'!$AD$2:$AD$101,"Sites with service lines installed after 1985"),"YES","NO")))</f>
        <v>YES</v>
      </c>
      <c r="E22" s="8" t="str">
        <f>IF(D22="","",IF(D22="YES","NONE",IF(D20="NO","Question 7 needs to be verified",IF(C22&gt;COUNTIF('SHEET 3'!$AD$2:$AD$101,"Sites with service lines installed after 1985"),CONCATENATE((C22-COUNTIF('SHEET 3'!$AD$2:$AD$101,"Sites with service lines installed after 1985"))," more of these site types need to be added to SHEET-3"),IF(C22&lt;COUNTIF('SHEET 3'!$AD$2:$AD$101,"Sites with service lines installed after 1985"),CONCATENATE("The number of sites entered here must equate to ",(COUNTIF('SHEET 3'!$AD$2:$AD$101,"Sites with service lines installed after 1985"))))))))</f>
        <v>NONE</v>
      </c>
    </row>
    <row r="23" spans="1:15" ht="34.5" customHeight="1" thickBot="1" x14ac:dyDescent="0.3">
      <c r="A23" s="46">
        <v>9</v>
      </c>
      <c r="B23" s="47" t="s">
        <v>48</v>
      </c>
      <c r="C23" s="32">
        <v>0</v>
      </c>
      <c r="D23" s="33" t="str">
        <f>IF(D22="NO","NO",IF(C23="","",IF(C23=COUNTIF('SHEET 3'!$AE$2:$AE$101,"Sites with POU/POE installed"),"YES","NO")))</f>
        <v>YES</v>
      </c>
      <c r="E23" s="34" t="str">
        <f>IF(D23="","",IF(D23="YES",IF(C23=COUNTIF('SHEET 3'!$AE$2:$AE$101, "Sites with POU/POE installed"),CONCATENATE(COUNTIF('SHEET 3'!$AE$2:$AE$101, "Sites with POU/POE installed")," Sites with POU/POE installed")),IF(D22="NO","Question 8 needs to be verified",IF(C23&gt;COUNTIF('SHEET 3'!$AE$2:$AE$101,"Sites with POU/POE installed"),CONCATENATE((C23-COUNTIF('SHEET 3'!$AE$2:$AE$101,"Sites with POU/POE installed"))," more of these site types need to be added to SHEET-3"),IF(C23&lt;COUNTIF('SHEET 3'!$AE$2:$AE$101,"Sites with POU/POE installed"),CONCATENATE("The number of sites entered here must equate to ",(COUNTIF('SHEET 3'!$AE$2:$AE$101,"Sites with POU/POE installed"))))))))</f>
        <v>0 Sites with POU/POE installed</v>
      </c>
    </row>
  </sheetData>
  <sheetProtection selectLockedCells="1"/>
  <mergeCells count="2">
    <mergeCell ref="A1:E5"/>
    <mergeCell ref="A6:E7"/>
  </mergeCells>
  <conditionalFormatting sqref="D11:D20">
    <cfRule type="cellIs" dxfId="11" priority="3" operator="equal">
      <formula>"YES"</formula>
    </cfRule>
    <cfRule type="cellIs" dxfId="10" priority="4" operator="equal">
      <formula>"NO"</formula>
    </cfRule>
  </conditionalFormatting>
  <conditionalFormatting sqref="D22:D23">
    <cfRule type="cellIs" dxfId="9" priority="1" operator="equal">
      <formula>"YES"</formula>
    </cfRule>
    <cfRule type="cellIs" dxfId="8" priority="2" operator="equal">
      <formula>"NO"</formula>
    </cfRule>
  </conditionalFormatting>
  <dataValidations count="1">
    <dataValidation type="whole" allowBlank="1" showInputMessage="1" showErrorMessage="1" sqref="C22:C23 C11:C20" xr:uid="{24B4EE16-0BB6-4A97-9014-7E0287E00328}">
      <formula1>0</formula1>
      <formula2>100</formula2>
    </dataValidation>
  </dataValidations>
  <pageMargins left="0.7" right="0.7" top="0.75" bottom="0.75" header="0.3" footer="0.3"/>
  <pageSetup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102F-02B8-4431-9020-C3A8A75AD544}">
  <sheetPr>
    <pageSetUpPr autoPageBreaks="0"/>
  </sheetPr>
  <dimension ref="A1:AG102"/>
  <sheetViews>
    <sheetView showGridLines="0" zoomScale="40" zoomScaleNormal="40" workbookViewId="0">
      <selection activeCell="Q5" sqref="Q5"/>
    </sheetView>
  </sheetViews>
  <sheetFormatPr defaultColWidth="9.42578125" defaultRowHeight="79.5" customHeight="1" x14ac:dyDescent="0.25"/>
  <cols>
    <col min="1" max="1" width="23.42578125" style="60" customWidth="1"/>
    <col min="2" max="2" width="43" style="60" customWidth="1"/>
    <col min="3" max="3" width="30.5703125" style="60" customWidth="1"/>
    <col min="4" max="4" width="30.42578125" style="60" customWidth="1"/>
    <col min="5" max="6" width="45.5703125" style="60" customWidth="1"/>
    <col min="7" max="7" width="50.42578125" style="60" customWidth="1"/>
    <col min="8" max="8" width="44" style="60" customWidth="1"/>
    <col min="9" max="9" width="43.5703125" style="60" customWidth="1"/>
    <col min="10" max="11" width="43" style="60" customWidth="1"/>
    <col min="12" max="12" width="62.42578125" style="61" customWidth="1"/>
    <col min="13" max="13" width="31.5703125" style="60" customWidth="1"/>
    <col min="14" max="14" width="33.5703125" style="60" customWidth="1"/>
    <col min="15" max="15" width="29.5703125" style="60" customWidth="1"/>
    <col min="16" max="16" width="49.42578125" style="60" customWidth="1"/>
    <col min="17" max="18" width="30.5703125" style="60" customWidth="1"/>
    <col min="19" max="19" width="48.7109375" style="60" customWidth="1"/>
    <col min="20" max="20" width="30.5703125" style="71" customWidth="1"/>
    <col min="21" max="21" width="30.5703125" style="60" customWidth="1"/>
    <col min="22" max="22" width="30.5703125" style="71" customWidth="1"/>
    <col min="23" max="23" width="30.5703125" style="60" customWidth="1"/>
    <col min="24" max="24" width="66.7109375" style="60" customWidth="1"/>
    <col min="25" max="25" width="48.5703125" style="60" customWidth="1"/>
    <col min="26" max="26" width="38.140625" style="60" customWidth="1"/>
    <col min="27" max="27" width="37" style="60" customWidth="1"/>
    <col min="28" max="30" width="9.42578125" style="60" customWidth="1"/>
    <col min="31" max="33" width="8" style="60" hidden="1" customWidth="1"/>
    <col min="34" max="35" width="9.42578125" style="60" customWidth="1"/>
    <col min="36" max="16384" width="9.42578125" style="60"/>
  </cols>
  <sheetData>
    <row r="1" spans="1:33" ht="79.5" customHeight="1" x14ac:dyDescent="0.25">
      <c r="A1" s="172" t="s">
        <v>96</v>
      </c>
      <c r="B1" s="173"/>
      <c r="C1" s="173"/>
      <c r="D1" s="173"/>
      <c r="E1" s="173"/>
      <c r="F1" s="173"/>
      <c r="G1" s="173"/>
      <c r="H1" s="173"/>
      <c r="I1" s="173"/>
      <c r="J1" s="173"/>
      <c r="K1" s="173"/>
      <c r="L1" s="173"/>
      <c r="M1" s="173"/>
      <c r="N1" s="173"/>
      <c r="O1" s="173"/>
      <c r="P1" s="69"/>
      <c r="Q1" s="171" t="s">
        <v>95</v>
      </c>
      <c r="R1" s="171"/>
      <c r="S1" s="171"/>
      <c r="T1" s="171"/>
      <c r="U1" s="171"/>
      <c r="V1" s="171"/>
      <c r="W1" s="171"/>
      <c r="X1" s="171"/>
      <c r="Y1" s="171"/>
      <c r="Z1" s="171"/>
      <c r="AA1" s="171"/>
    </row>
    <row r="2" spans="1:33" s="68" customFormat="1" ht="79.5" customHeight="1" x14ac:dyDescent="0.25">
      <c r="A2" s="83" t="s">
        <v>98</v>
      </c>
      <c r="B2" s="83" t="s">
        <v>0</v>
      </c>
      <c r="C2" s="83" t="s">
        <v>79</v>
      </c>
      <c r="D2" s="84" t="s">
        <v>1</v>
      </c>
      <c r="E2" s="83" t="s">
        <v>17</v>
      </c>
      <c r="F2" s="83" t="s">
        <v>18</v>
      </c>
      <c r="G2" s="83" t="s">
        <v>15</v>
      </c>
      <c r="H2" s="83" t="s">
        <v>16</v>
      </c>
      <c r="I2" s="83" t="s">
        <v>20</v>
      </c>
      <c r="J2" s="83" t="s">
        <v>49</v>
      </c>
      <c r="K2" s="83" t="s">
        <v>50</v>
      </c>
      <c r="L2" s="84" t="s">
        <v>51</v>
      </c>
      <c r="M2" s="83" t="s">
        <v>11</v>
      </c>
      <c r="N2" s="83" t="s">
        <v>21</v>
      </c>
      <c r="O2" s="83" t="s">
        <v>35</v>
      </c>
      <c r="P2" s="83" t="s">
        <v>99</v>
      </c>
      <c r="Q2" s="85" t="s">
        <v>80</v>
      </c>
      <c r="R2" s="85" t="s">
        <v>81</v>
      </c>
      <c r="S2" s="85" t="s">
        <v>82</v>
      </c>
      <c r="T2" s="86" t="s">
        <v>85</v>
      </c>
      <c r="U2" s="85" t="s">
        <v>86</v>
      </c>
      <c r="V2" s="86" t="s">
        <v>87</v>
      </c>
      <c r="W2" s="85" t="s">
        <v>88</v>
      </c>
      <c r="X2" s="85" t="s">
        <v>89</v>
      </c>
      <c r="Y2" s="85" t="s">
        <v>90</v>
      </c>
      <c r="Z2" s="85" t="s">
        <v>91</v>
      </c>
      <c r="AA2" s="85" t="s">
        <v>92</v>
      </c>
      <c r="AB2" s="63"/>
      <c r="AC2" s="63"/>
      <c r="AD2" s="63"/>
      <c r="AE2" s="63"/>
      <c r="AF2" s="63"/>
    </row>
    <row r="3" spans="1:33" s="53" customFormat="1" ht="79.5" customHeight="1" x14ac:dyDescent="0.25">
      <c r="A3" s="54"/>
      <c r="B3" s="55"/>
      <c r="C3" s="55"/>
      <c r="D3" s="56" t="str">
        <f>IF(OR(E3="",F3="",G3="",I3="",J3="",K3="",L3="",M3="",O3=""),"",
 IF(AND(O3="YES", COUNTIF($O$3:$O$102,"YES")=COUNTA($O$3:$O$102)),"Tier 5",
 IF(O3="YES","POU/POE Present - Invalid Site",
 IF(AND(I3="Single family",OR(E3="lead service line (LEADSL)",F3="lead service line (LEADSL)",G3="Lead pipe (LEADPI)",H3="Lead pipe (LEADPI)")),"Tier 1",
 IF(AND(OR(I3="Multi family", I3="Other Building (more details in notes)"),OR(E3="lead service line (LEADSL)",F3="lead service line (LEADSL)",G3="Lead pipe (LEADPI)",H3="Lead pipe (LEADPI)")),"Tier 2",
 IF(AND(I3="Single family",OR(J3="Yes",K3="Galvanized material listed was/is downstream of LSL")),"Tier 3",
 IF(AND(I3="Single family",OR(G3="Copper with lead solder (Cup-LS)",H3="Copper with lead solder (CUP-LS)"),OR(M3="Before 1983",M3="Between 1983 and 1985")),"Tier 4","Tier 5")))))))</f>
        <v/>
      </c>
      <c r="E3" s="55"/>
      <c r="F3" s="55"/>
      <c r="G3" s="55"/>
      <c r="H3" s="55"/>
      <c r="I3" s="55"/>
      <c r="J3" s="55"/>
      <c r="K3" s="55"/>
      <c r="L3" s="56" t="str">
        <f>IF(K3="","",IF(AND(E3="Lead Service Line (LEADSL)",F3="Galvanized Service Line (GALVSL)",OR(K3="Galvanized material listed was NEVER downstream of LSL",K3="Not applicable-No Gal material present")),"Please select correct option in column J for the galvanized material present at this site",IF(OR(E3="Galvanized Service Line (GALVSL)",F3="Galvanized Service Line (GALVSL)",G3="Galvanized Pipe (GALVAN)",H3="Galvanized Pipe (GALVAN)"),IF(OR(K3="Galvanized material listed was NEVER downstream of LSL",K3="Galvanized material listed was/is downstream of LSL"),"Galvanized material information is acceptable for this site","Please select correct option in column J for the galvanized material present at this site"),IF(OR(K3="Galvanized material listed was NEVER downstream of LSL",K3="Galvanized material listed was/is downstream of LSL"),"Error: There is no galvanized material in the service line or internal plumbing selected at this site","Column J confirms the site doesnot contain any GAL material"))))</f>
        <v/>
      </c>
      <c r="M3" s="55"/>
      <c r="N3" s="55"/>
      <c r="O3" s="57"/>
      <c r="P3" s="57"/>
      <c r="Q3" s="65"/>
      <c r="R3" s="64" t="str">
        <f>IF(Q3="Yes", "Atleast one attempt made",IF(Q3="No", "Atleast two attempts made", ""))</f>
        <v/>
      </c>
      <c r="S3" s="65"/>
      <c r="T3" s="70"/>
      <c r="U3" s="65"/>
      <c r="V3" s="70"/>
      <c r="W3" s="65"/>
      <c r="X3" s="66" t="str">
        <f>IF(Q3="", "",IF(AND(Q3="Yes",OR(S3="Owner refused inspection",S3="Owner refused to participate"), T3&lt;&gt;"", U3&lt;&gt;""),"Site marked as unavailable", IF(AND(Q3="No", T3&lt;&gt;"", U3&lt;&gt;"", V3&lt;&gt;"", W3&lt;&gt;""),"Site marked as unavailable", "Please fill the required details to mark the site as unavailable")))</f>
        <v/>
      </c>
      <c r="Y3" s="65"/>
      <c r="Z3" s="65"/>
      <c r="AA3" s="65"/>
      <c r="AB3" s="67"/>
      <c r="AC3" s="67"/>
      <c r="AD3" s="67"/>
      <c r="AE3" s="67"/>
      <c r="AF3" s="67"/>
      <c r="AG3" s="53" t="s">
        <v>74</v>
      </c>
    </row>
    <row r="4" spans="1:33" s="53" customFormat="1" ht="79.5" customHeight="1" x14ac:dyDescent="0.25">
      <c r="A4" s="54"/>
      <c r="B4" s="55"/>
      <c r="C4" s="55"/>
      <c r="D4" s="56" t="str">
        <f t="shared" ref="D4:D67" si="0">IF(OR(E4="",F4="",G4="",I4="",J4="",K4="",L4="",M4="",O4=""),"",
 IF(AND(O4="YES", COUNTIF($O$3:$O$102,"YES")=COUNTA($O$3:$O$102)),"Tier 5",
 IF(O4="YES","POU/POE Present - Invalid Site",
 IF(AND(I4="Single family",OR(E4="lead service line (LEADSL)",F4="lead service line (LEADSL)",G4="Lead pipe (LEADPI)",H4="Lead pipe (LEADPI)")),"Tier 1",
 IF(AND(OR(I4="Multi family", I4="Other Building (more details in notes)"),OR(E4="lead service line (LEADSL)",F4="lead service line (LEADSL)",G4="Lead pipe (LEADPI)",H4="Lead pipe (LEADPI)")),"Tier 2",
 IF(AND(I4="Single family",OR(J4="Yes",K4="Galvanized material listed was/is downstream of LSL")),"Tier 3",
 IF(AND(I4="Single family",OR(G4="Copper with lead solder (Cup-LS)",H4="Copper with lead solder (CUP-LS)"),OR(M4="Before 1983",M4="Between 1983 and 1985")),"Tier 4","Tier 5")))))))</f>
        <v/>
      </c>
      <c r="E4" s="55"/>
      <c r="F4" s="55"/>
      <c r="G4" s="55"/>
      <c r="H4" s="55"/>
      <c r="I4" s="55"/>
      <c r="J4" s="55"/>
      <c r="K4" s="55"/>
      <c r="L4" s="56" t="str">
        <f t="shared" ref="L4:L67" si="1">IF(K4="","",IF(AND(E4="Lead Service Line (LEADSL)",F4="Galvanized Service Line (GALVSL)",OR(K4="Galvanized material listed was NEVER downstream of LSL",K4="Not applicable-No Gal material present")),"Please select correct option in column J for the galvanized material present at this site",IF(OR(E4="Galvanized Service Line (GALVSL)",F4="Galvanized Service Line (GALVSL)",G4="Galvanized Pipe (GALVAN)",H4="Galvanized Pipe (GALVAN)"),IF(OR(K4="Galvanized material listed was NEVER downstream of LSL",K4="Galvanized material listed was/is downstream of LSL"),"Galvanized material information is acceptable for this site","Please select correct option in column J for the galvanized material present at this site"),IF(OR(K4="Galvanized material listed was NEVER downstream of LSL",K4="Galvanized material listed was/is downstream of LSL"),"Error: There is no galvanized material in the service line or internal plumbing selected at this site","Column J confirms the site doesnot contain any GAL material"))))</f>
        <v/>
      </c>
      <c r="M4" s="55"/>
      <c r="N4" s="55"/>
      <c r="O4" s="57"/>
      <c r="P4" s="57"/>
      <c r="Q4" s="65"/>
      <c r="R4" s="64" t="str">
        <f t="shared" ref="R4:R67" si="2">IF(Q4="Yes", "Atleast one attempt made",IF(Q4="No", "Atleast two attempts made", ""))</f>
        <v/>
      </c>
      <c r="S4" s="65"/>
      <c r="T4" s="70"/>
      <c r="U4" s="65"/>
      <c r="V4" s="70"/>
      <c r="W4" s="65"/>
      <c r="X4" s="66" t="str">
        <f t="shared" ref="X4:X67" si="3">IF(Q4="", "",IF(AND(Q4="Yes",OR(S4="Owner refused inspection",S4="Owner refused to participate"), T4&lt;&gt;"", U4&lt;&gt;""),"Site marked as unavailable", IF(AND(Q4="No", T4&lt;&gt;"", U4&lt;&gt;"", V4&lt;&gt;"", W4&lt;&gt;""),"Site marked as unavailable", "Please fill the required details to mark the site as unavailable")))</f>
        <v/>
      </c>
      <c r="Y4" s="65"/>
      <c r="Z4" s="65"/>
      <c r="AA4" s="65"/>
      <c r="AB4" s="67"/>
      <c r="AC4" s="67"/>
      <c r="AD4" s="67"/>
      <c r="AE4" s="67"/>
      <c r="AF4" s="67"/>
      <c r="AG4" s="53" t="s">
        <v>75</v>
      </c>
    </row>
    <row r="5" spans="1:33" s="53" customFormat="1" ht="79.5" customHeight="1" x14ac:dyDescent="0.25">
      <c r="A5" s="54"/>
      <c r="B5" s="55"/>
      <c r="C5" s="55"/>
      <c r="D5" s="56" t="str">
        <f t="shared" si="0"/>
        <v/>
      </c>
      <c r="E5" s="55"/>
      <c r="F5" s="55"/>
      <c r="G5" s="55"/>
      <c r="H5" s="55"/>
      <c r="I5" s="55"/>
      <c r="J5" s="55"/>
      <c r="K5" s="55"/>
      <c r="L5" s="56" t="str">
        <f t="shared" si="1"/>
        <v/>
      </c>
      <c r="M5" s="55"/>
      <c r="N5" s="55"/>
      <c r="O5" s="57"/>
      <c r="P5" s="57"/>
      <c r="Q5" s="65"/>
      <c r="R5" s="64" t="str">
        <f t="shared" si="2"/>
        <v/>
      </c>
      <c r="S5" s="65"/>
      <c r="T5" s="70"/>
      <c r="U5" s="65"/>
      <c r="V5" s="70"/>
      <c r="W5" s="65"/>
      <c r="X5" s="66" t="str">
        <f t="shared" si="3"/>
        <v/>
      </c>
      <c r="Y5" s="65"/>
      <c r="Z5" s="65"/>
      <c r="AA5" s="65"/>
      <c r="AB5" s="67"/>
      <c r="AC5" s="67"/>
      <c r="AD5" s="67"/>
      <c r="AE5" s="67" t="s">
        <v>83</v>
      </c>
      <c r="AF5" s="67" t="s">
        <v>93</v>
      </c>
      <c r="AG5" s="53" t="s">
        <v>76</v>
      </c>
    </row>
    <row r="6" spans="1:33" s="53" customFormat="1" ht="79.5" customHeight="1" x14ac:dyDescent="0.25">
      <c r="A6" s="54"/>
      <c r="B6" s="55"/>
      <c r="C6" s="55"/>
      <c r="D6" s="56" t="str">
        <f t="shared" si="0"/>
        <v/>
      </c>
      <c r="E6" s="55"/>
      <c r="F6" s="55"/>
      <c r="G6" s="55"/>
      <c r="H6" s="55"/>
      <c r="I6" s="55"/>
      <c r="J6" s="55"/>
      <c r="K6" s="55"/>
      <c r="L6" s="56" t="str">
        <f t="shared" si="1"/>
        <v/>
      </c>
      <c r="M6" s="55"/>
      <c r="N6" s="55"/>
      <c r="O6" s="57"/>
      <c r="P6" s="57"/>
      <c r="Q6" s="65"/>
      <c r="R6" s="64" t="str">
        <f t="shared" si="2"/>
        <v/>
      </c>
      <c r="S6" s="65"/>
      <c r="T6" s="70"/>
      <c r="U6" s="65"/>
      <c r="V6" s="70"/>
      <c r="W6" s="65"/>
      <c r="X6" s="66" t="str">
        <f t="shared" si="3"/>
        <v/>
      </c>
      <c r="Y6" s="65"/>
      <c r="Z6" s="65"/>
      <c r="AA6" s="65"/>
      <c r="AB6" s="67"/>
      <c r="AC6" s="67"/>
      <c r="AD6" s="67"/>
      <c r="AE6" s="67" t="s">
        <v>84</v>
      </c>
      <c r="AF6" s="67" t="s">
        <v>94</v>
      </c>
    </row>
    <row r="7" spans="1:33" s="53" customFormat="1" ht="79.5" customHeight="1" x14ac:dyDescent="0.25">
      <c r="A7" s="54"/>
      <c r="B7" s="55"/>
      <c r="C7" s="55"/>
      <c r="D7" s="56" t="str">
        <f t="shared" si="0"/>
        <v/>
      </c>
      <c r="E7" s="55"/>
      <c r="F7" s="55"/>
      <c r="G7" s="55"/>
      <c r="H7" s="55"/>
      <c r="I7" s="55"/>
      <c r="J7" s="55"/>
      <c r="K7" s="55"/>
      <c r="L7" s="56" t="str">
        <f t="shared" si="1"/>
        <v/>
      </c>
      <c r="M7" s="55"/>
      <c r="N7" s="55"/>
      <c r="O7" s="57"/>
      <c r="P7" s="57"/>
      <c r="Q7" s="65"/>
      <c r="R7" s="64" t="str">
        <f t="shared" si="2"/>
        <v/>
      </c>
      <c r="S7" s="65"/>
      <c r="T7" s="70"/>
      <c r="U7" s="65"/>
      <c r="V7" s="70"/>
      <c r="W7" s="65"/>
      <c r="X7" s="66" t="str">
        <f t="shared" si="3"/>
        <v/>
      </c>
      <c r="Y7" s="65"/>
      <c r="Z7" s="65"/>
      <c r="AA7" s="65"/>
      <c r="AB7" s="67"/>
      <c r="AC7" s="67"/>
      <c r="AD7" s="67"/>
      <c r="AE7" s="67"/>
      <c r="AF7" s="67"/>
    </row>
    <row r="8" spans="1:33" s="53" customFormat="1" ht="79.5" customHeight="1" x14ac:dyDescent="0.25">
      <c r="A8" s="54"/>
      <c r="B8" s="55"/>
      <c r="C8" s="55"/>
      <c r="D8" s="56" t="str">
        <f t="shared" si="0"/>
        <v/>
      </c>
      <c r="E8" s="55"/>
      <c r="F8" s="55"/>
      <c r="G8" s="55"/>
      <c r="H8" s="55"/>
      <c r="I8" s="55"/>
      <c r="J8" s="55"/>
      <c r="K8" s="55"/>
      <c r="L8" s="56" t="str">
        <f t="shared" si="1"/>
        <v/>
      </c>
      <c r="M8" s="55"/>
      <c r="N8" s="55"/>
      <c r="O8" s="57"/>
      <c r="P8" s="57"/>
      <c r="Q8" s="65"/>
      <c r="R8" s="64" t="str">
        <f t="shared" si="2"/>
        <v/>
      </c>
      <c r="S8" s="65"/>
      <c r="T8" s="70"/>
      <c r="U8" s="65"/>
      <c r="V8" s="70"/>
      <c r="W8" s="65"/>
      <c r="X8" s="66" t="str">
        <f t="shared" si="3"/>
        <v/>
      </c>
      <c r="Y8" s="65"/>
      <c r="Z8" s="65"/>
      <c r="AA8" s="65"/>
      <c r="AB8" s="67"/>
      <c r="AC8" s="67"/>
      <c r="AD8" s="67"/>
      <c r="AE8" s="67"/>
      <c r="AF8" s="67"/>
    </row>
    <row r="9" spans="1:33" s="53" customFormat="1" ht="79.5" customHeight="1" x14ac:dyDescent="0.25">
      <c r="A9" s="54"/>
      <c r="B9" s="55"/>
      <c r="C9" s="55"/>
      <c r="D9" s="56" t="str">
        <f t="shared" si="0"/>
        <v/>
      </c>
      <c r="E9" s="55"/>
      <c r="F9" s="55"/>
      <c r="G9" s="55"/>
      <c r="H9" s="55"/>
      <c r="I9" s="55"/>
      <c r="J9" s="55"/>
      <c r="K9" s="55"/>
      <c r="L9" s="56" t="str">
        <f t="shared" si="1"/>
        <v/>
      </c>
      <c r="M9" s="55"/>
      <c r="N9" s="55"/>
      <c r="O9" s="57"/>
      <c r="P9" s="57"/>
      <c r="Q9" s="65"/>
      <c r="R9" s="64" t="str">
        <f t="shared" si="2"/>
        <v/>
      </c>
      <c r="S9" s="65"/>
      <c r="T9" s="70"/>
      <c r="U9" s="65"/>
      <c r="V9" s="70"/>
      <c r="W9" s="65"/>
      <c r="X9" s="66" t="str">
        <f t="shared" si="3"/>
        <v/>
      </c>
      <c r="Y9" s="65"/>
      <c r="Z9" s="65"/>
      <c r="AA9" s="65"/>
      <c r="AB9" s="67"/>
      <c r="AC9" s="67"/>
      <c r="AD9" s="67"/>
      <c r="AE9" s="67"/>
      <c r="AF9" s="67"/>
    </row>
    <row r="10" spans="1:33" s="53" customFormat="1" ht="79.5" customHeight="1" x14ac:dyDescent="0.25">
      <c r="A10" s="54"/>
      <c r="B10" s="55"/>
      <c r="C10" s="55"/>
      <c r="D10" s="56" t="str">
        <f t="shared" si="0"/>
        <v/>
      </c>
      <c r="E10" s="55"/>
      <c r="F10" s="55"/>
      <c r="G10" s="55"/>
      <c r="H10" s="55"/>
      <c r="I10" s="55"/>
      <c r="J10" s="55"/>
      <c r="K10" s="55"/>
      <c r="L10" s="56" t="str">
        <f t="shared" si="1"/>
        <v/>
      </c>
      <c r="M10" s="55"/>
      <c r="N10" s="55"/>
      <c r="O10" s="57"/>
      <c r="P10" s="57"/>
      <c r="Q10" s="65"/>
      <c r="R10" s="64" t="str">
        <f t="shared" si="2"/>
        <v/>
      </c>
      <c r="S10" s="65"/>
      <c r="T10" s="70"/>
      <c r="U10" s="65"/>
      <c r="V10" s="70"/>
      <c r="W10" s="65"/>
      <c r="X10" s="66" t="str">
        <f t="shared" si="3"/>
        <v/>
      </c>
      <c r="Y10" s="65"/>
      <c r="Z10" s="65"/>
      <c r="AA10" s="65"/>
      <c r="AB10" s="67"/>
      <c r="AC10" s="67"/>
      <c r="AD10" s="67"/>
      <c r="AE10" s="67"/>
      <c r="AF10" s="67"/>
    </row>
    <row r="11" spans="1:33" s="53" customFormat="1" ht="79.5" customHeight="1" x14ac:dyDescent="0.25">
      <c r="A11" s="54"/>
      <c r="B11" s="55"/>
      <c r="C11" s="55"/>
      <c r="D11" s="56" t="str">
        <f t="shared" si="0"/>
        <v/>
      </c>
      <c r="E11" s="55"/>
      <c r="F11" s="55"/>
      <c r="G11" s="55"/>
      <c r="H11" s="55"/>
      <c r="I11" s="55"/>
      <c r="J11" s="55"/>
      <c r="K11" s="55"/>
      <c r="L11" s="56" t="str">
        <f t="shared" si="1"/>
        <v/>
      </c>
      <c r="M11" s="55"/>
      <c r="N11" s="55"/>
      <c r="O11" s="57"/>
      <c r="P11" s="57"/>
      <c r="Q11" s="65"/>
      <c r="R11" s="64" t="str">
        <f t="shared" si="2"/>
        <v/>
      </c>
      <c r="S11" s="65"/>
      <c r="T11" s="70"/>
      <c r="U11" s="65"/>
      <c r="V11" s="70"/>
      <c r="W11" s="65"/>
      <c r="X11" s="66" t="str">
        <f t="shared" si="3"/>
        <v/>
      </c>
      <c r="Y11" s="65"/>
      <c r="Z11" s="65"/>
      <c r="AA11" s="65"/>
      <c r="AB11" s="67"/>
      <c r="AC11" s="67"/>
      <c r="AD11" s="67"/>
      <c r="AE11" s="67"/>
      <c r="AF11" s="67"/>
    </row>
    <row r="12" spans="1:33" s="53" customFormat="1" ht="79.5" customHeight="1" x14ac:dyDescent="0.25">
      <c r="A12" s="54"/>
      <c r="B12" s="55"/>
      <c r="C12" s="55"/>
      <c r="D12" s="56" t="str">
        <f t="shared" si="0"/>
        <v/>
      </c>
      <c r="E12" s="55"/>
      <c r="F12" s="55"/>
      <c r="G12" s="55"/>
      <c r="H12" s="55"/>
      <c r="I12" s="55"/>
      <c r="J12" s="55"/>
      <c r="K12" s="55"/>
      <c r="L12" s="56" t="str">
        <f t="shared" si="1"/>
        <v/>
      </c>
      <c r="M12" s="55"/>
      <c r="N12" s="55"/>
      <c r="O12" s="57"/>
      <c r="P12" s="57"/>
      <c r="Q12" s="65"/>
      <c r="R12" s="64" t="str">
        <f t="shared" si="2"/>
        <v/>
      </c>
      <c r="S12" s="65"/>
      <c r="T12" s="70"/>
      <c r="U12" s="65"/>
      <c r="V12" s="70"/>
      <c r="W12" s="65"/>
      <c r="X12" s="66" t="str">
        <f t="shared" si="3"/>
        <v/>
      </c>
      <c r="Y12" s="65"/>
      <c r="Z12" s="65"/>
      <c r="AA12" s="65"/>
      <c r="AB12" s="67"/>
      <c r="AC12" s="67"/>
      <c r="AD12" s="67"/>
      <c r="AE12" s="67"/>
      <c r="AF12" s="67"/>
    </row>
    <row r="13" spans="1:33" s="53" customFormat="1" ht="79.5" customHeight="1" x14ac:dyDescent="0.25">
      <c r="A13" s="54"/>
      <c r="B13" s="55"/>
      <c r="C13" s="55"/>
      <c r="D13" s="56" t="str">
        <f t="shared" si="0"/>
        <v/>
      </c>
      <c r="E13" s="55"/>
      <c r="F13" s="55"/>
      <c r="G13" s="55"/>
      <c r="H13" s="55"/>
      <c r="I13" s="55"/>
      <c r="J13" s="55"/>
      <c r="K13" s="55"/>
      <c r="L13" s="56" t="str">
        <f t="shared" si="1"/>
        <v/>
      </c>
      <c r="M13" s="55"/>
      <c r="N13" s="55"/>
      <c r="O13" s="57"/>
      <c r="P13" s="57"/>
      <c r="Q13" s="65"/>
      <c r="R13" s="64" t="str">
        <f t="shared" si="2"/>
        <v/>
      </c>
      <c r="S13" s="65"/>
      <c r="T13" s="70"/>
      <c r="U13" s="65"/>
      <c r="V13" s="70"/>
      <c r="W13" s="65"/>
      <c r="X13" s="66" t="str">
        <f t="shared" si="3"/>
        <v/>
      </c>
      <c r="Y13" s="65"/>
      <c r="Z13" s="65"/>
      <c r="AA13" s="65"/>
      <c r="AB13" s="67"/>
      <c r="AC13" s="67"/>
      <c r="AD13" s="67"/>
      <c r="AE13" s="67"/>
      <c r="AF13" s="67"/>
    </row>
    <row r="14" spans="1:33" s="53" customFormat="1" ht="79.5" customHeight="1" x14ac:dyDescent="0.25">
      <c r="A14" s="54"/>
      <c r="B14" s="55"/>
      <c r="C14" s="55"/>
      <c r="D14" s="56" t="str">
        <f t="shared" si="0"/>
        <v/>
      </c>
      <c r="E14" s="55"/>
      <c r="F14" s="55"/>
      <c r="G14" s="55"/>
      <c r="H14" s="55"/>
      <c r="I14" s="55"/>
      <c r="J14" s="55"/>
      <c r="K14" s="55"/>
      <c r="L14" s="56" t="str">
        <f t="shared" si="1"/>
        <v/>
      </c>
      <c r="M14" s="55"/>
      <c r="N14" s="55"/>
      <c r="O14" s="57"/>
      <c r="P14" s="57"/>
      <c r="Q14" s="65"/>
      <c r="R14" s="64" t="str">
        <f t="shared" si="2"/>
        <v/>
      </c>
      <c r="S14" s="65"/>
      <c r="T14" s="70"/>
      <c r="U14" s="65"/>
      <c r="V14" s="70"/>
      <c r="W14" s="65"/>
      <c r="X14" s="66" t="str">
        <f t="shared" si="3"/>
        <v/>
      </c>
      <c r="Y14" s="65"/>
      <c r="Z14" s="65"/>
      <c r="AA14" s="65"/>
      <c r="AB14" s="67"/>
      <c r="AC14" s="67"/>
      <c r="AD14" s="67"/>
      <c r="AE14" s="67"/>
      <c r="AF14" s="67"/>
    </row>
    <row r="15" spans="1:33" s="53" customFormat="1" ht="79.5" customHeight="1" x14ac:dyDescent="0.25">
      <c r="A15" s="54"/>
      <c r="B15" s="55"/>
      <c r="C15" s="55"/>
      <c r="D15" s="56" t="str">
        <f t="shared" si="0"/>
        <v/>
      </c>
      <c r="E15" s="55"/>
      <c r="F15" s="55"/>
      <c r="G15" s="55"/>
      <c r="H15" s="55"/>
      <c r="I15" s="55"/>
      <c r="J15" s="55"/>
      <c r="K15" s="55"/>
      <c r="L15" s="56" t="str">
        <f t="shared" si="1"/>
        <v/>
      </c>
      <c r="M15" s="55"/>
      <c r="N15" s="55"/>
      <c r="O15" s="57"/>
      <c r="P15" s="57"/>
      <c r="Q15" s="65"/>
      <c r="R15" s="64" t="str">
        <f t="shared" si="2"/>
        <v/>
      </c>
      <c r="S15" s="65"/>
      <c r="T15" s="70"/>
      <c r="U15" s="65"/>
      <c r="V15" s="70"/>
      <c r="W15" s="65"/>
      <c r="X15" s="66" t="str">
        <f t="shared" si="3"/>
        <v/>
      </c>
      <c r="Y15" s="65"/>
      <c r="Z15" s="65"/>
      <c r="AA15" s="65"/>
      <c r="AB15" s="67"/>
      <c r="AC15" s="67"/>
      <c r="AD15" s="67"/>
      <c r="AE15" s="67"/>
      <c r="AF15" s="67"/>
    </row>
    <row r="16" spans="1:33" s="53" customFormat="1" ht="79.5" customHeight="1" x14ac:dyDescent="0.25">
      <c r="A16" s="54"/>
      <c r="B16" s="55"/>
      <c r="C16" s="55"/>
      <c r="D16" s="56" t="str">
        <f t="shared" si="0"/>
        <v/>
      </c>
      <c r="E16" s="55"/>
      <c r="F16" s="55"/>
      <c r="G16" s="55"/>
      <c r="H16" s="55"/>
      <c r="I16" s="55"/>
      <c r="J16" s="55"/>
      <c r="K16" s="55"/>
      <c r="L16" s="56" t="str">
        <f t="shared" si="1"/>
        <v/>
      </c>
      <c r="M16" s="55"/>
      <c r="N16" s="55"/>
      <c r="O16" s="57"/>
      <c r="P16" s="57"/>
      <c r="Q16" s="65"/>
      <c r="R16" s="64" t="str">
        <f t="shared" si="2"/>
        <v/>
      </c>
      <c r="S16" s="65"/>
      <c r="T16" s="70"/>
      <c r="U16" s="65"/>
      <c r="V16" s="70"/>
      <c r="W16" s="65"/>
      <c r="X16" s="66" t="str">
        <f t="shared" si="3"/>
        <v/>
      </c>
      <c r="Y16" s="65"/>
      <c r="Z16" s="65"/>
      <c r="AA16" s="65"/>
      <c r="AB16" s="67"/>
      <c r="AC16" s="67"/>
      <c r="AD16" s="67"/>
      <c r="AE16" s="67"/>
      <c r="AF16" s="67"/>
    </row>
    <row r="17" spans="1:32" s="53" customFormat="1" ht="79.5" customHeight="1" x14ac:dyDescent="0.25">
      <c r="A17" s="54"/>
      <c r="B17" s="55"/>
      <c r="C17" s="55"/>
      <c r="D17" s="56" t="str">
        <f t="shared" si="0"/>
        <v/>
      </c>
      <c r="E17" s="55"/>
      <c r="F17" s="55"/>
      <c r="G17" s="55"/>
      <c r="H17" s="55"/>
      <c r="I17" s="55"/>
      <c r="J17" s="55"/>
      <c r="K17" s="55"/>
      <c r="L17" s="56" t="str">
        <f t="shared" si="1"/>
        <v/>
      </c>
      <c r="M17" s="55"/>
      <c r="N17" s="55"/>
      <c r="O17" s="57"/>
      <c r="P17" s="57"/>
      <c r="Q17" s="65"/>
      <c r="R17" s="64" t="str">
        <f t="shared" si="2"/>
        <v/>
      </c>
      <c r="S17" s="65"/>
      <c r="T17" s="70"/>
      <c r="U17" s="65"/>
      <c r="V17" s="70"/>
      <c r="W17" s="65"/>
      <c r="X17" s="66" t="str">
        <f t="shared" si="3"/>
        <v/>
      </c>
      <c r="Y17" s="65"/>
      <c r="Z17" s="65"/>
      <c r="AA17" s="65"/>
      <c r="AB17" s="67"/>
      <c r="AC17" s="67"/>
      <c r="AD17" s="67"/>
      <c r="AE17" s="67"/>
      <c r="AF17" s="67"/>
    </row>
    <row r="18" spans="1:32" s="53" customFormat="1" ht="79.5" customHeight="1" x14ac:dyDescent="0.25">
      <c r="A18" s="54"/>
      <c r="B18" s="55"/>
      <c r="C18" s="55"/>
      <c r="D18" s="56" t="str">
        <f t="shared" si="0"/>
        <v/>
      </c>
      <c r="E18" s="55"/>
      <c r="F18" s="55"/>
      <c r="G18" s="55"/>
      <c r="H18" s="55"/>
      <c r="I18" s="55"/>
      <c r="J18" s="55"/>
      <c r="K18" s="55"/>
      <c r="L18" s="56" t="str">
        <f t="shared" si="1"/>
        <v/>
      </c>
      <c r="M18" s="55"/>
      <c r="N18" s="55"/>
      <c r="O18" s="57"/>
      <c r="P18" s="57"/>
      <c r="Q18" s="65"/>
      <c r="R18" s="64" t="str">
        <f t="shared" si="2"/>
        <v/>
      </c>
      <c r="S18" s="65"/>
      <c r="T18" s="70"/>
      <c r="U18" s="65"/>
      <c r="V18" s="70"/>
      <c r="W18" s="65"/>
      <c r="X18" s="66" t="str">
        <f t="shared" si="3"/>
        <v/>
      </c>
      <c r="Y18" s="65"/>
      <c r="Z18" s="65"/>
      <c r="AA18" s="65"/>
      <c r="AB18" s="67"/>
      <c r="AC18" s="67"/>
      <c r="AD18" s="67"/>
      <c r="AE18" s="67"/>
      <c r="AF18" s="67"/>
    </row>
    <row r="19" spans="1:32" s="53" customFormat="1" ht="79.5" customHeight="1" x14ac:dyDescent="0.25">
      <c r="A19" s="54"/>
      <c r="B19" s="55"/>
      <c r="C19" s="55"/>
      <c r="D19" s="56" t="str">
        <f t="shared" si="0"/>
        <v/>
      </c>
      <c r="E19" s="55"/>
      <c r="F19" s="55"/>
      <c r="G19" s="55"/>
      <c r="H19" s="55"/>
      <c r="I19" s="55"/>
      <c r="J19" s="55"/>
      <c r="K19" s="55"/>
      <c r="L19" s="56" t="str">
        <f t="shared" si="1"/>
        <v/>
      </c>
      <c r="M19" s="55"/>
      <c r="N19" s="55"/>
      <c r="O19" s="57"/>
      <c r="P19" s="57"/>
      <c r="Q19" s="65"/>
      <c r="R19" s="64" t="str">
        <f t="shared" si="2"/>
        <v/>
      </c>
      <c r="S19" s="65"/>
      <c r="T19" s="70"/>
      <c r="U19" s="65"/>
      <c r="V19" s="70"/>
      <c r="W19" s="65"/>
      <c r="X19" s="66" t="str">
        <f t="shared" si="3"/>
        <v/>
      </c>
      <c r="Y19" s="65"/>
      <c r="Z19" s="65"/>
      <c r="AA19" s="65"/>
      <c r="AB19" s="67"/>
      <c r="AC19" s="67"/>
      <c r="AD19" s="67"/>
      <c r="AE19" s="67"/>
      <c r="AF19" s="67"/>
    </row>
    <row r="20" spans="1:32" s="53" customFormat="1" ht="79.5" customHeight="1" x14ac:dyDescent="0.25">
      <c r="A20" s="54"/>
      <c r="B20" s="55"/>
      <c r="C20" s="55"/>
      <c r="D20" s="56" t="str">
        <f t="shared" si="0"/>
        <v/>
      </c>
      <c r="E20" s="55"/>
      <c r="F20" s="55"/>
      <c r="G20" s="55"/>
      <c r="H20" s="55"/>
      <c r="I20" s="55"/>
      <c r="J20" s="55"/>
      <c r="K20" s="55"/>
      <c r="L20" s="56" t="str">
        <f t="shared" si="1"/>
        <v/>
      </c>
      <c r="M20" s="55"/>
      <c r="N20" s="55"/>
      <c r="O20" s="57"/>
      <c r="P20" s="57"/>
      <c r="Q20" s="65"/>
      <c r="R20" s="64" t="str">
        <f t="shared" si="2"/>
        <v/>
      </c>
      <c r="S20" s="65"/>
      <c r="T20" s="70"/>
      <c r="U20" s="65"/>
      <c r="V20" s="70"/>
      <c r="W20" s="65"/>
      <c r="X20" s="66" t="str">
        <f t="shared" si="3"/>
        <v/>
      </c>
      <c r="Y20" s="65"/>
      <c r="Z20" s="65"/>
      <c r="AA20" s="65"/>
      <c r="AB20" s="67"/>
      <c r="AC20" s="67"/>
      <c r="AD20" s="67"/>
      <c r="AE20" s="67"/>
      <c r="AF20" s="67"/>
    </row>
    <row r="21" spans="1:32" s="53" customFormat="1" ht="79.5" customHeight="1" x14ac:dyDescent="0.25">
      <c r="A21" s="54"/>
      <c r="B21" s="55"/>
      <c r="C21" s="55"/>
      <c r="D21" s="56" t="str">
        <f t="shared" si="0"/>
        <v/>
      </c>
      <c r="E21" s="55"/>
      <c r="F21" s="55"/>
      <c r="G21" s="55"/>
      <c r="H21" s="55"/>
      <c r="I21" s="55"/>
      <c r="J21" s="55"/>
      <c r="K21" s="55"/>
      <c r="L21" s="56" t="str">
        <f t="shared" si="1"/>
        <v/>
      </c>
      <c r="M21" s="55"/>
      <c r="N21" s="55"/>
      <c r="O21" s="57"/>
      <c r="P21" s="57"/>
      <c r="Q21" s="65"/>
      <c r="R21" s="64" t="str">
        <f t="shared" si="2"/>
        <v/>
      </c>
      <c r="S21" s="65"/>
      <c r="T21" s="70"/>
      <c r="U21" s="65"/>
      <c r="V21" s="70"/>
      <c r="W21" s="65"/>
      <c r="X21" s="66" t="str">
        <f t="shared" si="3"/>
        <v/>
      </c>
      <c r="Y21" s="65"/>
      <c r="Z21" s="65"/>
      <c r="AA21" s="65"/>
      <c r="AB21" s="67"/>
      <c r="AC21" s="67"/>
      <c r="AD21" s="67"/>
      <c r="AE21" s="67"/>
      <c r="AF21" s="67"/>
    </row>
    <row r="22" spans="1:32" s="53" customFormat="1" ht="79.5" customHeight="1" x14ac:dyDescent="0.25">
      <c r="A22" s="54"/>
      <c r="B22" s="55"/>
      <c r="C22" s="55"/>
      <c r="D22" s="56" t="str">
        <f t="shared" si="0"/>
        <v/>
      </c>
      <c r="E22" s="55"/>
      <c r="F22" s="55"/>
      <c r="G22" s="55"/>
      <c r="H22" s="55"/>
      <c r="I22" s="55"/>
      <c r="J22" s="55"/>
      <c r="K22" s="55"/>
      <c r="L22" s="56" t="str">
        <f t="shared" si="1"/>
        <v/>
      </c>
      <c r="M22" s="55"/>
      <c r="N22" s="55"/>
      <c r="O22" s="57"/>
      <c r="P22" s="57"/>
      <c r="Q22" s="65"/>
      <c r="R22" s="64" t="str">
        <f t="shared" si="2"/>
        <v/>
      </c>
      <c r="S22" s="65"/>
      <c r="T22" s="70"/>
      <c r="U22" s="65"/>
      <c r="V22" s="70"/>
      <c r="W22" s="65"/>
      <c r="X22" s="66" t="str">
        <f t="shared" si="3"/>
        <v/>
      </c>
      <c r="Y22" s="65"/>
      <c r="Z22" s="65"/>
      <c r="AA22" s="65"/>
      <c r="AB22" s="67"/>
      <c r="AC22" s="67"/>
      <c r="AD22" s="67"/>
      <c r="AE22" s="67"/>
      <c r="AF22" s="67"/>
    </row>
    <row r="23" spans="1:32" s="53" customFormat="1" ht="79.5" customHeight="1" x14ac:dyDescent="0.25">
      <c r="A23" s="54"/>
      <c r="B23" s="55"/>
      <c r="C23" s="55"/>
      <c r="D23" s="56" t="str">
        <f t="shared" si="0"/>
        <v/>
      </c>
      <c r="E23" s="55"/>
      <c r="F23" s="55"/>
      <c r="G23" s="55"/>
      <c r="H23" s="55"/>
      <c r="I23" s="55"/>
      <c r="J23" s="55"/>
      <c r="K23" s="55"/>
      <c r="L23" s="56" t="str">
        <f t="shared" si="1"/>
        <v/>
      </c>
      <c r="M23" s="55"/>
      <c r="N23" s="55"/>
      <c r="O23" s="57"/>
      <c r="P23" s="57"/>
      <c r="Q23" s="65"/>
      <c r="R23" s="64" t="str">
        <f t="shared" si="2"/>
        <v/>
      </c>
      <c r="S23" s="65"/>
      <c r="T23" s="70"/>
      <c r="U23" s="65"/>
      <c r="V23" s="70"/>
      <c r="W23" s="65"/>
      <c r="X23" s="66" t="str">
        <f t="shared" si="3"/>
        <v/>
      </c>
      <c r="Y23" s="65"/>
      <c r="Z23" s="65"/>
      <c r="AA23" s="65"/>
      <c r="AB23" s="67"/>
      <c r="AC23" s="67"/>
      <c r="AD23" s="67"/>
      <c r="AE23" s="67"/>
      <c r="AF23" s="67"/>
    </row>
    <row r="24" spans="1:32" s="53" customFormat="1" ht="79.5" customHeight="1" x14ac:dyDescent="0.25">
      <c r="A24" s="54"/>
      <c r="B24" s="55"/>
      <c r="C24" s="55"/>
      <c r="D24" s="56" t="str">
        <f t="shared" si="0"/>
        <v/>
      </c>
      <c r="E24" s="55"/>
      <c r="F24" s="55"/>
      <c r="G24" s="55"/>
      <c r="H24" s="55"/>
      <c r="I24" s="55"/>
      <c r="J24" s="55"/>
      <c r="K24" s="55"/>
      <c r="L24" s="56" t="str">
        <f t="shared" si="1"/>
        <v/>
      </c>
      <c r="M24" s="55"/>
      <c r="N24" s="55"/>
      <c r="O24" s="57"/>
      <c r="P24" s="57"/>
      <c r="Q24" s="65"/>
      <c r="R24" s="64" t="str">
        <f t="shared" si="2"/>
        <v/>
      </c>
      <c r="S24" s="65"/>
      <c r="T24" s="70"/>
      <c r="U24" s="65"/>
      <c r="V24" s="70"/>
      <c r="W24" s="65"/>
      <c r="X24" s="66" t="str">
        <f t="shared" si="3"/>
        <v/>
      </c>
      <c r="Y24" s="65"/>
      <c r="Z24" s="65"/>
      <c r="AA24" s="65"/>
      <c r="AB24" s="67"/>
      <c r="AC24" s="67"/>
      <c r="AD24" s="67"/>
      <c r="AE24" s="67"/>
      <c r="AF24" s="67"/>
    </row>
    <row r="25" spans="1:32" s="53" customFormat="1" ht="79.5" customHeight="1" x14ac:dyDescent="0.25">
      <c r="A25" s="54"/>
      <c r="B25" s="55"/>
      <c r="C25" s="55"/>
      <c r="D25" s="56" t="str">
        <f t="shared" si="0"/>
        <v/>
      </c>
      <c r="E25" s="55"/>
      <c r="F25" s="55"/>
      <c r="G25" s="55"/>
      <c r="H25" s="55"/>
      <c r="I25" s="55"/>
      <c r="J25" s="55"/>
      <c r="K25" s="55"/>
      <c r="L25" s="56" t="str">
        <f t="shared" si="1"/>
        <v/>
      </c>
      <c r="M25" s="55"/>
      <c r="N25" s="55"/>
      <c r="O25" s="57"/>
      <c r="P25" s="57"/>
      <c r="Q25" s="65"/>
      <c r="R25" s="64" t="str">
        <f t="shared" si="2"/>
        <v/>
      </c>
      <c r="S25" s="65"/>
      <c r="T25" s="70"/>
      <c r="U25" s="65"/>
      <c r="V25" s="70"/>
      <c r="W25" s="65"/>
      <c r="X25" s="66" t="str">
        <f t="shared" si="3"/>
        <v/>
      </c>
      <c r="Y25" s="65"/>
      <c r="Z25" s="65"/>
      <c r="AA25" s="65"/>
      <c r="AB25" s="67"/>
      <c r="AC25" s="67"/>
      <c r="AD25" s="67"/>
      <c r="AE25" s="67"/>
      <c r="AF25" s="67"/>
    </row>
    <row r="26" spans="1:32" s="53" customFormat="1" ht="79.5" customHeight="1" x14ac:dyDescent="0.25">
      <c r="A26" s="54"/>
      <c r="B26" s="55"/>
      <c r="C26" s="55"/>
      <c r="D26" s="56" t="str">
        <f t="shared" si="0"/>
        <v/>
      </c>
      <c r="E26" s="55"/>
      <c r="F26" s="55"/>
      <c r="G26" s="55"/>
      <c r="H26" s="55"/>
      <c r="I26" s="55"/>
      <c r="J26" s="55"/>
      <c r="K26" s="55"/>
      <c r="L26" s="56" t="str">
        <f t="shared" si="1"/>
        <v/>
      </c>
      <c r="M26" s="55"/>
      <c r="N26" s="55"/>
      <c r="O26" s="57"/>
      <c r="P26" s="57"/>
      <c r="Q26" s="65"/>
      <c r="R26" s="64" t="str">
        <f t="shared" si="2"/>
        <v/>
      </c>
      <c r="S26" s="65"/>
      <c r="T26" s="70"/>
      <c r="U26" s="65"/>
      <c r="V26" s="70"/>
      <c r="W26" s="65"/>
      <c r="X26" s="66" t="str">
        <f t="shared" si="3"/>
        <v/>
      </c>
      <c r="Y26" s="65"/>
      <c r="Z26" s="65"/>
      <c r="AA26" s="65"/>
      <c r="AB26" s="67"/>
      <c r="AC26" s="67"/>
      <c r="AD26" s="67"/>
      <c r="AE26" s="67"/>
      <c r="AF26" s="67"/>
    </row>
    <row r="27" spans="1:32" s="53" customFormat="1" ht="79.5" customHeight="1" x14ac:dyDescent="0.25">
      <c r="A27" s="54"/>
      <c r="B27" s="55"/>
      <c r="C27" s="55"/>
      <c r="D27" s="56" t="str">
        <f t="shared" si="0"/>
        <v/>
      </c>
      <c r="E27" s="55"/>
      <c r="F27" s="55"/>
      <c r="G27" s="55"/>
      <c r="H27" s="55"/>
      <c r="I27" s="55"/>
      <c r="J27" s="55"/>
      <c r="K27" s="55"/>
      <c r="L27" s="56" t="str">
        <f t="shared" si="1"/>
        <v/>
      </c>
      <c r="M27" s="55"/>
      <c r="N27" s="55"/>
      <c r="O27" s="57"/>
      <c r="P27" s="57"/>
      <c r="Q27" s="65"/>
      <c r="R27" s="64" t="str">
        <f t="shared" si="2"/>
        <v/>
      </c>
      <c r="S27" s="65"/>
      <c r="T27" s="70"/>
      <c r="U27" s="65"/>
      <c r="V27" s="70"/>
      <c r="W27" s="65"/>
      <c r="X27" s="66" t="str">
        <f t="shared" si="3"/>
        <v/>
      </c>
      <c r="Y27" s="65"/>
      <c r="Z27" s="65"/>
      <c r="AA27" s="65"/>
      <c r="AB27" s="67"/>
      <c r="AC27" s="67"/>
      <c r="AD27" s="67"/>
      <c r="AE27" s="67"/>
      <c r="AF27" s="67"/>
    </row>
    <row r="28" spans="1:32" s="53" customFormat="1" ht="79.5" customHeight="1" x14ac:dyDescent="0.25">
      <c r="A28" s="54"/>
      <c r="B28" s="55"/>
      <c r="C28" s="55"/>
      <c r="D28" s="56" t="str">
        <f t="shared" si="0"/>
        <v/>
      </c>
      <c r="E28" s="55"/>
      <c r="F28" s="55"/>
      <c r="G28" s="55"/>
      <c r="H28" s="55"/>
      <c r="I28" s="55"/>
      <c r="J28" s="55"/>
      <c r="K28" s="55"/>
      <c r="L28" s="56" t="str">
        <f t="shared" si="1"/>
        <v/>
      </c>
      <c r="M28" s="55"/>
      <c r="N28" s="55"/>
      <c r="O28" s="57"/>
      <c r="P28" s="57"/>
      <c r="Q28" s="65"/>
      <c r="R28" s="64" t="str">
        <f t="shared" si="2"/>
        <v/>
      </c>
      <c r="S28" s="65"/>
      <c r="T28" s="70"/>
      <c r="U28" s="65"/>
      <c r="V28" s="70"/>
      <c r="W28" s="65"/>
      <c r="X28" s="66" t="str">
        <f t="shared" si="3"/>
        <v/>
      </c>
      <c r="Y28" s="65"/>
      <c r="Z28" s="65"/>
      <c r="AA28" s="65"/>
      <c r="AB28" s="67"/>
      <c r="AC28" s="67"/>
      <c r="AD28" s="67"/>
      <c r="AE28" s="67"/>
      <c r="AF28" s="67"/>
    </row>
    <row r="29" spans="1:32" s="53" customFormat="1" ht="79.5" customHeight="1" x14ac:dyDescent="0.25">
      <c r="A29" s="54"/>
      <c r="B29" s="55"/>
      <c r="C29" s="55"/>
      <c r="D29" s="56" t="str">
        <f t="shared" si="0"/>
        <v/>
      </c>
      <c r="E29" s="55"/>
      <c r="F29" s="55"/>
      <c r="G29" s="55"/>
      <c r="H29" s="55"/>
      <c r="I29" s="55"/>
      <c r="J29" s="55"/>
      <c r="K29" s="55"/>
      <c r="L29" s="56" t="str">
        <f t="shared" si="1"/>
        <v/>
      </c>
      <c r="M29" s="55"/>
      <c r="N29" s="55"/>
      <c r="O29" s="57"/>
      <c r="P29" s="57"/>
      <c r="Q29" s="65"/>
      <c r="R29" s="64" t="str">
        <f t="shared" si="2"/>
        <v/>
      </c>
      <c r="S29" s="65"/>
      <c r="T29" s="70"/>
      <c r="U29" s="65"/>
      <c r="V29" s="70"/>
      <c r="W29" s="65"/>
      <c r="X29" s="66" t="str">
        <f t="shared" si="3"/>
        <v/>
      </c>
      <c r="Y29" s="65"/>
      <c r="Z29" s="65"/>
      <c r="AA29" s="65"/>
      <c r="AB29" s="67"/>
      <c r="AC29" s="67"/>
      <c r="AD29" s="67"/>
      <c r="AE29" s="67"/>
      <c r="AF29" s="67"/>
    </row>
    <row r="30" spans="1:32" s="53" customFormat="1" ht="79.5" customHeight="1" x14ac:dyDescent="0.25">
      <c r="A30" s="54"/>
      <c r="B30" s="55"/>
      <c r="C30" s="55"/>
      <c r="D30" s="56" t="str">
        <f t="shared" si="0"/>
        <v/>
      </c>
      <c r="E30" s="55"/>
      <c r="F30" s="55"/>
      <c r="G30" s="55"/>
      <c r="H30" s="55"/>
      <c r="I30" s="55"/>
      <c r="J30" s="55"/>
      <c r="K30" s="55"/>
      <c r="L30" s="56" t="str">
        <f t="shared" si="1"/>
        <v/>
      </c>
      <c r="M30" s="55"/>
      <c r="N30" s="55"/>
      <c r="O30" s="57"/>
      <c r="P30" s="57"/>
      <c r="Q30" s="65"/>
      <c r="R30" s="64" t="str">
        <f t="shared" si="2"/>
        <v/>
      </c>
      <c r="S30" s="65"/>
      <c r="T30" s="70"/>
      <c r="U30" s="65"/>
      <c r="V30" s="70"/>
      <c r="W30" s="65"/>
      <c r="X30" s="66" t="str">
        <f t="shared" si="3"/>
        <v/>
      </c>
      <c r="Y30" s="65"/>
      <c r="Z30" s="65"/>
      <c r="AA30" s="65"/>
      <c r="AB30" s="67"/>
      <c r="AC30" s="67"/>
      <c r="AD30" s="67"/>
      <c r="AE30" s="67"/>
      <c r="AF30" s="67"/>
    </row>
    <row r="31" spans="1:32" s="53" customFormat="1" ht="79.5" customHeight="1" x14ac:dyDescent="0.25">
      <c r="A31" s="54"/>
      <c r="B31" s="55"/>
      <c r="C31" s="55"/>
      <c r="D31" s="56" t="str">
        <f t="shared" si="0"/>
        <v/>
      </c>
      <c r="E31" s="55"/>
      <c r="F31" s="55"/>
      <c r="G31" s="55"/>
      <c r="H31" s="55"/>
      <c r="I31" s="55"/>
      <c r="J31" s="55"/>
      <c r="K31" s="55"/>
      <c r="L31" s="56" t="str">
        <f t="shared" si="1"/>
        <v/>
      </c>
      <c r="M31" s="55"/>
      <c r="N31" s="55"/>
      <c r="O31" s="57"/>
      <c r="P31" s="57"/>
      <c r="Q31" s="65"/>
      <c r="R31" s="64" t="str">
        <f t="shared" si="2"/>
        <v/>
      </c>
      <c r="S31" s="65"/>
      <c r="T31" s="70"/>
      <c r="U31" s="65"/>
      <c r="V31" s="70"/>
      <c r="W31" s="65"/>
      <c r="X31" s="66" t="str">
        <f t="shared" si="3"/>
        <v/>
      </c>
      <c r="Y31" s="65"/>
      <c r="Z31" s="65"/>
      <c r="AA31" s="65"/>
      <c r="AB31" s="67"/>
      <c r="AC31" s="67"/>
      <c r="AD31" s="67"/>
      <c r="AE31" s="67"/>
      <c r="AF31" s="67"/>
    </row>
    <row r="32" spans="1:32" s="53" customFormat="1" ht="79.5" customHeight="1" x14ac:dyDescent="0.25">
      <c r="A32" s="54"/>
      <c r="B32" s="55"/>
      <c r="C32" s="55"/>
      <c r="D32" s="56" t="str">
        <f t="shared" si="0"/>
        <v/>
      </c>
      <c r="E32" s="55"/>
      <c r="F32" s="55"/>
      <c r="G32" s="55"/>
      <c r="H32" s="55"/>
      <c r="I32" s="55"/>
      <c r="J32" s="55"/>
      <c r="K32" s="55"/>
      <c r="L32" s="56" t="str">
        <f t="shared" si="1"/>
        <v/>
      </c>
      <c r="M32" s="55"/>
      <c r="N32" s="55"/>
      <c r="O32" s="57"/>
      <c r="P32" s="57"/>
      <c r="Q32" s="65"/>
      <c r="R32" s="64" t="str">
        <f t="shared" si="2"/>
        <v/>
      </c>
      <c r="S32" s="65"/>
      <c r="T32" s="70"/>
      <c r="U32" s="65"/>
      <c r="V32" s="70"/>
      <c r="W32" s="65"/>
      <c r="X32" s="66" t="str">
        <f t="shared" si="3"/>
        <v/>
      </c>
      <c r="Y32" s="65"/>
      <c r="Z32" s="65"/>
      <c r="AA32" s="65"/>
      <c r="AB32" s="67"/>
      <c r="AC32" s="67"/>
      <c r="AD32" s="67"/>
      <c r="AE32" s="67"/>
      <c r="AF32" s="67"/>
    </row>
    <row r="33" spans="1:32" s="53" customFormat="1" ht="79.5" customHeight="1" x14ac:dyDescent="0.25">
      <c r="A33" s="54"/>
      <c r="B33" s="55"/>
      <c r="C33" s="55"/>
      <c r="D33" s="56" t="str">
        <f t="shared" si="0"/>
        <v/>
      </c>
      <c r="E33" s="55"/>
      <c r="F33" s="55"/>
      <c r="G33" s="55"/>
      <c r="H33" s="55"/>
      <c r="I33" s="55"/>
      <c r="J33" s="55"/>
      <c r="K33" s="55"/>
      <c r="L33" s="56" t="str">
        <f t="shared" si="1"/>
        <v/>
      </c>
      <c r="M33" s="55"/>
      <c r="N33" s="55"/>
      <c r="O33" s="57"/>
      <c r="P33" s="57"/>
      <c r="Q33" s="65"/>
      <c r="R33" s="64" t="str">
        <f t="shared" si="2"/>
        <v/>
      </c>
      <c r="S33" s="65"/>
      <c r="T33" s="70"/>
      <c r="U33" s="65"/>
      <c r="V33" s="70"/>
      <c r="W33" s="65"/>
      <c r="X33" s="66" t="str">
        <f t="shared" si="3"/>
        <v/>
      </c>
      <c r="Y33" s="65"/>
      <c r="Z33" s="65"/>
      <c r="AA33" s="65"/>
      <c r="AB33" s="67"/>
      <c r="AC33" s="67"/>
      <c r="AD33" s="67"/>
      <c r="AE33" s="67"/>
      <c r="AF33" s="67"/>
    </row>
    <row r="34" spans="1:32" s="53" customFormat="1" ht="79.5" customHeight="1" x14ac:dyDescent="0.25">
      <c r="A34" s="54"/>
      <c r="B34" s="55"/>
      <c r="C34" s="55"/>
      <c r="D34" s="56" t="str">
        <f t="shared" si="0"/>
        <v/>
      </c>
      <c r="E34" s="55"/>
      <c r="F34" s="55"/>
      <c r="G34" s="55"/>
      <c r="H34" s="55"/>
      <c r="I34" s="55"/>
      <c r="J34" s="55"/>
      <c r="K34" s="55"/>
      <c r="L34" s="56" t="str">
        <f t="shared" si="1"/>
        <v/>
      </c>
      <c r="M34" s="55"/>
      <c r="N34" s="55"/>
      <c r="O34" s="57"/>
      <c r="P34" s="57"/>
      <c r="Q34" s="65"/>
      <c r="R34" s="64" t="str">
        <f t="shared" si="2"/>
        <v/>
      </c>
      <c r="S34" s="65"/>
      <c r="T34" s="70"/>
      <c r="U34" s="65"/>
      <c r="V34" s="70"/>
      <c r="W34" s="65"/>
      <c r="X34" s="66" t="str">
        <f t="shared" si="3"/>
        <v/>
      </c>
      <c r="Y34" s="65"/>
      <c r="Z34" s="65"/>
      <c r="AA34" s="65"/>
      <c r="AB34" s="67"/>
      <c r="AC34" s="67"/>
      <c r="AD34" s="67"/>
      <c r="AE34" s="67"/>
      <c r="AF34" s="67"/>
    </row>
    <row r="35" spans="1:32" s="53" customFormat="1" ht="79.5" customHeight="1" x14ac:dyDescent="0.25">
      <c r="A35" s="54"/>
      <c r="B35" s="55"/>
      <c r="C35" s="55"/>
      <c r="D35" s="56" t="str">
        <f t="shared" si="0"/>
        <v/>
      </c>
      <c r="E35" s="55"/>
      <c r="F35" s="55"/>
      <c r="G35" s="55"/>
      <c r="H35" s="55"/>
      <c r="I35" s="55"/>
      <c r="J35" s="55"/>
      <c r="K35" s="55"/>
      <c r="L35" s="56" t="str">
        <f t="shared" si="1"/>
        <v/>
      </c>
      <c r="M35" s="55"/>
      <c r="N35" s="55"/>
      <c r="O35" s="57"/>
      <c r="P35" s="57"/>
      <c r="Q35" s="65"/>
      <c r="R35" s="64" t="str">
        <f t="shared" si="2"/>
        <v/>
      </c>
      <c r="S35" s="65"/>
      <c r="T35" s="70"/>
      <c r="U35" s="65"/>
      <c r="V35" s="70"/>
      <c r="W35" s="65"/>
      <c r="X35" s="66" t="str">
        <f t="shared" si="3"/>
        <v/>
      </c>
      <c r="Y35" s="65"/>
      <c r="Z35" s="65"/>
      <c r="AA35" s="65"/>
      <c r="AB35" s="67"/>
      <c r="AC35" s="67"/>
      <c r="AD35" s="67"/>
      <c r="AE35" s="67"/>
      <c r="AF35" s="67"/>
    </row>
    <row r="36" spans="1:32" s="53" customFormat="1" ht="79.5" customHeight="1" x14ac:dyDescent="0.25">
      <c r="A36" s="54"/>
      <c r="B36" s="55"/>
      <c r="C36" s="55"/>
      <c r="D36" s="56" t="str">
        <f t="shared" si="0"/>
        <v/>
      </c>
      <c r="E36" s="55"/>
      <c r="F36" s="55"/>
      <c r="G36" s="55"/>
      <c r="H36" s="55"/>
      <c r="I36" s="55"/>
      <c r="J36" s="55"/>
      <c r="K36" s="55"/>
      <c r="L36" s="56" t="str">
        <f t="shared" si="1"/>
        <v/>
      </c>
      <c r="M36" s="55"/>
      <c r="N36" s="55"/>
      <c r="O36" s="57"/>
      <c r="P36" s="57"/>
      <c r="Q36" s="65"/>
      <c r="R36" s="64" t="str">
        <f t="shared" si="2"/>
        <v/>
      </c>
      <c r="S36" s="65"/>
      <c r="T36" s="70"/>
      <c r="U36" s="65"/>
      <c r="V36" s="70"/>
      <c r="W36" s="65"/>
      <c r="X36" s="66" t="str">
        <f t="shared" si="3"/>
        <v/>
      </c>
      <c r="Y36" s="65"/>
      <c r="Z36" s="65"/>
      <c r="AA36" s="65"/>
      <c r="AB36" s="67"/>
      <c r="AC36" s="67"/>
      <c r="AD36" s="67"/>
      <c r="AE36" s="67"/>
      <c r="AF36" s="67"/>
    </row>
    <row r="37" spans="1:32" s="53" customFormat="1" ht="79.5" customHeight="1" x14ac:dyDescent="0.25">
      <c r="A37" s="54"/>
      <c r="B37" s="55"/>
      <c r="C37" s="55"/>
      <c r="D37" s="56" t="str">
        <f t="shared" si="0"/>
        <v/>
      </c>
      <c r="E37" s="55"/>
      <c r="F37" s="55"/>
      <c r="G37" s="55"/>
      <c r="H37" s="55"/>
      <c r="I37" s="55"/>
      <c r="J37" s="55"/>
      <c r="K37" s="55"/>
      <c r="L37" s="56" t="str">
        <f t="shared" si="1"/>
        <v/>
      </c>
      <c r="M37" s="55"/>
      <c r="N37" s="55"/>
      <c r="O37" s="57"/>
      <c r="P37" s="57"/>
      <c r="Q37" s="65"/>
      <c r="R37" s="64" t="str">
        <f t="shared" si="2"/>
        <v/>
      </c>
      <c r="S37" s="65"/>
      <c r="T37" s="70"/>
      <c r="U37" s="65"/>
      <c r="V37" s="70"/>
      <c r="W37" s="65"/>
      <c r="X37" s="66" t="str">
        <f t="shared" si="3"/>
        <v/>
      </c>
      <c r="Y37" s="65"/>
      <c r="Z37" s="65"/>
      <c r="AA37" s="65"/>
      <c r="AB37" s="67"/>
      <c r="AC37" s="67"/>
      <c r="AD37" s="67"/>
      <c r="AE37" s="67"/>
      <c r="AF37" s="67"/>
    </row>
    <row r="38" spans="1:32" s="53" customFormat="1" ht="79.5" customHeight="1" x14ac:dyDescent="0.25">
      <c r="A38" s="54"/>
      <c r="B38" s="55"/>
      <c r="C38" s="55"/>
      <c r="D38" s="56" t="str">
        <f t="shared" si="0"/>
        <v/>
      </c>
      <c r="E38" s="55"/>
      <c r="F38" s="55"/>
      <c r="G38" s="55"/>
      <c r="H38" s="55"/>
      <c r="I38" s="55"/>
      <c r="J38" s="55"/>
      <c r="K38" s="55"/>
      <c r="L38" s="56" t="str">
        <f t="shared" si="1"/>
        <v/>
      </c>
      <c r="M38" s="55"/>
      <c r="N38" s="55"/>
      <c r="O38" s="57"/>
      <c r="P38" s="57"/>
      <c r="Q38" s="65"/>
      <c r="R38" s="64" t="str">
        <f t="shared" si="2"/>
        <v/>
      </c>
      <c r="S38" s="65"/>
      <c r="T38" s="70"/>
      <c r="U38" s="65"/>
      <c r="V38" s="70"/>
      <c r="W38" s="65"/>
      <c r="X38" s="66" t="str">
        <f t="shared" si="3"/>
        <v/>
      </c>
      <c r="Y38" s="65"/>
      <c r="Z38" s="65"/>
      <c r="AA38" s="65"/>
      <c r="AB38" s="67"/>
      <c r="AC38" s="67"/>
      <c r="AD38" s="67"/>
      <c r="AE38" s="67"/>
      <c r="AF38" s="67"/>
    </row>
    <row r="39" spans="1:32" s="53" customFormat="1" ht="79.5" customHeight="1" x14ac:dyDescent="0.25">
      <c r="A39" s="54"/>
      <c r="B39" s="55"/>
      <c r="C39" s="55"/>
      <c r="D39" s="56" t="str">
        <f t="shared" si="0"/>
        <v/>
      </c>
      <c r="E39" s="55"/>
      <c r="F39" s="55"/>
      <c r="G39" s="55"/>
      <c r="H39" s="55"/>
      <c r="I39" s="55"/>
      <c r="J39" s="55"/>
      <c r="K39" s="55"/>
      <c r="L39" s="56" t="str">
        <f t="shared" si="1"/>
        <v/>
      </c>
      <c r="M39" s="55"/>
      <c r="N39" s="55"/>
      <c r="O39" s="57"/>
      <c r="P39" s="57"/>
      <c r="Q39" s="65"/>
      <c r="R39" s="64" t="str">
        <f t="shared" si="2"/>
        <v/>
      </c>
      <c r="S39" s="65"/>
      <c r="T39" s="70"/>
      <c r="U39" s="65"/>
      <c r="V39" s="70"/>
      <c r="W39" s="65"/>
      <c r="X39" s="66" t="str">
        <f t="shared" si="3"/>
        <v/>
      </c>
      <c r="Y39" s="65"/>
      <c r="Z39" s="65"/>
      <c r="AA39" s="65"/>
      <c r="AB39" s="67"/>
      <c r="AC39" s="67"/>
      <c r="AD39" s="67"/>
      <c r="AE39" s="67"/>
      <c r="AF39" s="67"/>
    </row>
    <row r="40" spans="1:32" s="53" customFormat="1" ht="79.5" customHeight="1" x14ac:dyDescent="0.25">
      <c r="A40" s="54"/>
      <c r="B40" s="55"/>
      <c r="C40" s="55"/>
      <c r="D40" s="56" t="str">
        <f t="shared" si="0"/>
        <v/>
      </c>
      <c r="E40" s="55"/>
      <c r="F40" s="55"/>
      <c r="G40" s="55"/>
      <c r="H40" s="55"/>
      <c r="I40" s="55"/>
      <c r="J40" s="55"/>
      <c r="K40" s="55"/>
      <c r="L40" s="56" t="str">
        <f t="shared" si="1"/>
        <v/>
      </c>
      <c r="M40" s="55"/>
      <c r="N40" s="55"/>
      <c r="O40" s="57"/>
      <c r="P40" s="57"/>
      <c r="Q40" s="65"/>
      <c r="R40" s="64" t="str">
        <f t="shared" si="2"/>
        <v/>
      </c>
      <c r="S40" s="65"/>
      <c r="T40" s="70"/>
      <c r="U40" s="65"/>
      <c r="V40" s="70"/>
      <c r="W40" s="65"/>
      <c r="X40" s="66" t="str">
        <f t="shared" si="3"/>
        <v/>
      </c>
      <c r="Y40" s="65"/>
      <c r="Z40" s="65"/>
      <c r="AA40" s="65"/>
      <c r="AB40" s="67"/>
      <c r="AC40" s="67"/>
      <c r="AD40" s="67"/>
      <c r="AE40" s="67"/>
      <c r="AF40" s="67"/>
    </row>
    <row r="41" spans="1:32" s="53" customFormat="1" ht="79.5" customHeight="1" x14ac:dyDescent="0.25">
      <c r="A41" s="54"/>
      <c r="B41" s="55"/>
      <c r="C41" s="55"/>
      <c r="D41" s="56" t="str">
        <f t="shared" si="0"/>
        <v/>
      </c>
      <c r="E41" s="55"/>
      <c r="F41" s="55"/>
      <c r="G41" s="55"/>
      <c r="H41" s="55"/>
      <c r="I41" s="55"/>
      <c r="J41" s="55"/>
      <c r="K41" s="55"/>
      <c r="L41" s="56" t="str">
        <f t="shared" si="1"/>
        <v/>
      </c>
      <c r="M41" s="55"/>
      <c r="N41" s="55"/>
      <c r="O41" s="57"/>
      <c r="P41" s="57"/>
      <c r="Q41" s="65"/>
      <c r="R41" s="64" t="str">
        <f t="shared" si="2"/>
        <v/>
      </c>
      <c r="S41" s="65"/>
      <c r="T41" s="70"/>
      <c r="U41" s="65"/>
      <c r="V41" s="70"/>
      <c r="W41" s="65"/>
      <c r="X41" s="66" t="str">
        <f t="shared" si="3"/>
        <v/>
      </c>
      <c r="Y41" s="65"/>
      <c r="Z41" s="65"/>
      <c r="AA41" s="65"/>
      <c r="AB41" s="67"/>
      <c r="AC41" s="67"/>
      <c r="AD41" s="67"/>
      <c r="AE41" s="67"/>
      <c r="AF41" s="67"/>
    </row>
    <row r="42" spans="1:32" s="53" customFormat="1" ht="79.5" customHeight="1" x14ac:dyDescent="0.25">
      <c r="A42" s="54"/>
      <c r="B42" s="55"/>
      <c r="C42" s="55"/>
      <c r="D42" s="56" t="str">
        <f t="shared" si="0"/>
        <v/>
      </c>
      <c r="E42" s="55"/>
      <c r="F42" s="55"/>
      <c r="G42" s="55"/>
      <c r="H42" s="55"/>
      <c r="I42" s="55"/>
      <c r="J42" s="55"/>
      <c r="K42" s="55"/>
      <c r="L42" s="56" t="str">
        <f t="shared" si="1"/>
        <v/>
      </c>
      <c r="M42" s="55"/>
      <c r="N42" s="55"/>
      <c r="O42" s="57"/>
      <c r="P42" s="57"/>
      <c r="Q42" s="65"/>
      <c r="R42" s="64" t="str">
        <f t="shared" si="2"/>
        <v/>
      </c>
      <c r="S42" s="65"/>
      <c r="T42" s="70"/>
      <c r="U42" s="65"/>
      <c r="V42" s="70"/>
      <c r="W42" s="65"/>
      <c r="X42" s="66" t="str">
        <f t="shared" si="3"/>
        <v/>
      </c>
      <c r="Y42" s="65"/>
      <c r="Z42" s="65"/>
      <c r="AA42" s="65"/>
      <c r="AB42" s="67"/>
      <c r="AC42" s="67"/>
      <c r="AD42" s="67"/>
      <c r="AE42" s="67"/>
      <c r="AF42" s="67"/>
    </row>
    <row r="43" spans="1:32" s="53" customFormat="1" ht="79.5" customHeight="1" x14ac:dyDescent="0.25">
      <c r="A43" s="54"/>
      <c r="B43" s="55"/>
      <c r="C43" s="55"/>
      <c r="D43" s="56" t="str">
        <f t="shared" si="0"/>
        <v/>
      </c>
      <c r="E43" s="55"/>
      <c r="F43" s="55"/>
      <c r="G43" s="55"/>
      <c r="H43" s="55"/>
      <c r="I43" s="55"/>
      <c r="J43" s="55"/>
      <c r="K43" s="55"/>
      <c r="L43" s="56" t="str">
        <f t="shared" si="1"/>
        <v/>
      </c>
      <c r="M43" s="55"/>
      <c r="N43" s="55"/>
      <c r="O43" s="57"/>
      <c r="P43" s="57"/>
      <c r="Q43" s="65"/>
      <c r="R43" s="64" t="str">
        <f t="shared" si="2"/>
        <v/>
      </c>
      <c r="S43" s="65"/>
      <c r="T43" s="70"/>
      <c r="U43" s="65"/>
      <c r="V43" s="70"/>
      <c r="W43" s="65"/>
      <c r="X43" s="66" t="str">
        <f t="shared" si="3"/>
        <v/>
      </c>
      <c r="Y43" s="65"/>
      <c r="Z43" s="65"/>
      <c r="AA43" s="65"/>
      <c r="AB43" s="67"/>
      <c r="AC43" s="67"/>
      <c r="AD43" s="67"/>
      <c r="AE43" s="67"/>
      <c r="AF43" s="67"/>
    </row>
    <row r="44" spans="1:32" s="53" customFormat="1" ht="79.5" customHeight="1" x14ac:dyDescent="0.25">
      <c r="A44" s="54"/>
      <c r="B44" s="55"/>
      <c r="C44" s="55"/>
      <c r="D44" s="56" t="str">
        <f t="shared" si="0"/>
        <v/>
      </c>
      <c r="E44" s="55"/>
      <c r="F44" s="55"/>
      <c r="G44" s="55"/>
      <c r="H44" s="55"/>
      <c r="I44" s="55"/>
      <c r="J44" s="55"/>
      <c r="K44" s="55"/>
      <c r="L44" s="56" t="str">
        <f t="shared" si="1"/>
        <v/>
      </c>
      <c r="M44" s="55"/>
      <c r="N44" s="55"/>
      <c r="O44" s="57"/>
      <c r="P44" s="57"/>
      <c r="Q44" s="65"/>
      <c r="R44" s="64" t="str">
        <f t="shared" si="2"/>
        <v/>
      </c>
      <c r="S44" s="65"/>
      <c r="T44" s="70"/>
      <c r="U44" s="65"/>
      <c r="V44" s="70"/>
      <c r="W44" s="65"/>
      <c r="X44" s="66" t="str">
        <f t="shared" si="3"/>
        <v/>
      </c>
      <c r="Y44" s="65"/>
      <c r="Z44" s="65"/>
      <c r="AA44" s="65"/>
      <c r="AB44" s="67"/>
      <c r="AC44" s="67"/>
      <c r="AD44" s="67"/>
      <c r="AE44" s="67"/>
      <c r="AF44" s="67"/>
    </row>
    <row r="45" spans="1:32" s="53" customFormat="1" ht="79.5" customHeight="1" x14ac:dyDescent="0.25">
      <c r="A45" s="54"/>
      <c r="B45" s="55"/>
      <c r="C45" s="55"/>
      <c r="D45" s="56" t="str">
        <f t="shared" si="0"/>
        <v/>
      </c>
      <c r="E45" s="55"/>
      <c r="F45" s="55"/>
      <c r="G45" s="55"/>
      <c r="H45" s="55"/>
      <c r="I45" s="55"/>
      <c r="J45" s="55"/>
      <c r="K45" s="55"/>
      <c r="L45" s="56" t="str">
        <f t="shared" si="1"/>
        <v/>
      </c>
      <c r="M45" s="55"/>
      <c r="N45" s="55"/>
      <c r="O45" s="57"/>
      <c r="P45" s="57"/>
      <c r="Q45" s="65"/>
      <c r="R45" s="64" t="str">
        <f t="shared" si="2"/>
        <v/>
      </c>
      <c r="S45" s="65"/>
      <c r="T45" s="70"/>
      <c r="U45" s="65"/>
      <c r="V45" s="70"/>
      <c r="W45" s="65"/>
      <c r="X45" s="66" t="str">
        <f t="shared" si="3"/>
        <v/>
      </c>
      <c r="Y45" s="65"/>
      <c r="Z45" s="65"/>
      <c r="AA45" s="65"/>
      <c r="AB45" s="67"/>
      <c r="AC45" s="67"/>
      <c r="AD45" s="67"/>
      <c r="AE45" s="67"/>
      <c r="AF45" s="67"/>
    </row>
    <row r="46" spans="1:32" s="53" customFormat="1" ht="79.5" customHeight="1" x14ac:dyDescent="0.25">
      <c r="A46" s="54"/>
      <c r="B46" s="55"/>
      <c r="C46" s="55"/>
      <c r="D46" s="56" t="str">
        <f t="shared" si="0"/>
        <v/>
      </c>
      <c r="E46" s="55"/>
      <c r="F46" s="55"/>
      <c r="G46" s="55"/>
      <c r="H46" s="55"/>
      <c r="I46" s="55"/>
      <c r="J46" s="55"/>
      <c r="K46" s="55"/>
      <c r="L46" s="56" t="str">
        <f t="shared" si="1"/>
        <v/>
      </c>
      <c r="M46" s="55"/>
      <c r="N46" s="55"/>
      <c r="O46" s="57"/>
      <c r="P46" s="57"/>
      <c r="Q46" s="65"/>
      <c r="R46" s="64" t="str">
        <f t="shared" si="2"/>
        <v/>
      </c>
      <c r="S46" s="65"/>
      <c r="T46" s="70"/>
      <c r="U46" s="65"/>
      <c r="V46" s="70"/>
      <c r="W46" s="65"/>
      <c r="X46" s="66" t="str">
        <f t="shared" si="3"/>
        <v/>
      </c>
      <c r="Y46" s="65"/>
      <c r="Z46" s="65"/>
      <c r="AA46" s="65"/>
      <c r="AB46" s="67"/>
      <c r="AC46" s="67"/>
      <c r="AD46" s="67"/>
      <c r="AE46" s="67"/>
      <c r="AF46" s="67"/>
    </row>
    <row r="47" spans="1:32" s="53" customFormat="1" ht="79.5" customHeight="1" x14ac:dyDescent="0.25">
      <c r="A47" s="54"/>
      <c r="B47" s="55"/>
      <c r="C47" s="55"/>
      <c r="D47" s="56" t="str">
        <f t="shared" si="0"/>
        <v/>
      </c>
      <c r="E47" s="55"/>
      <c r="F47" s="55"/>
      <c r="G47" s="55"/>
      <c r="H47" s="55"/>
      <c r="I47" s="55"/>
      <c r="J47" s="55"/>
      <c r="K47" s="55"/>
      <c r="L47" s="56" t="str">
        <f t="shared" si="1"/>
        <v/>
      </c>
      <c r="M47" s="55"/>
      <c r="N47" s="55"/>
      <c r="O47" s="57"/>
      <c r="P47" s="57"/>
      <c r="Q47" s="65"/>
      <c r="R47" s="64" t="str">
        <f t="shared" si="2"/>
        <v/>
      </c>
      <c r="S47" s="65"/>
      <c r="T47" s="70"/>
      <c r="U47" s="65"/>
      <c r="V47" s="70"/>
      <c r="W47" s="65"/>
      <c r="X47" s="66" t="str">
        <f t="shared" si="3"/>
        <v/>
      </c>
      <c r="Y47" s="65"/>
      <c r="Z47" s="65"/>
      <c r="AA47" s="65"/>
      <c r="AB47" s="67"/>
      <c r="AC47" s="67"/>
      <c r="AD47" s="67"/>
      <c r="AE47" s="67"/>
      <c r="AF47" s="67"/>
    </row>
    <row r="48" spans="1:32" s="53" customFormat="1" ht="79.5" customHeight="1" x14ac:dyDescent="0.25">
      <c r="A48" s="54"/>
      <c r="B48" s="55"/>
      <c r="C48" s="55"/>
      <c r="D48" s="56" t="str">
        <f t="shared" si="0"/>
        <v/>
      </c>
      <c r="E48" s="55"/>
      <c r="F48" s="55"/>
      <c r="G48" s="55"/>
      <c r="H48" s="55"/>
      <c r="I48" s="55"/>
      <c r="J48" s="55"/>
      <c r="K48" s="55"/>
      <c r="L48" s="56" t="str">
        <f t="shared" si="1"/>
        <v/>
      </c>
      <c r="M48" s="55"/>
      <c r="N48" s="55"/>
      <c r="O48" s="57"/>
      <c r="P48" s="57"/>
      <c r="Q48" s="65"/>
      <c r="R48" s="64" t="str">
        <f t="shared" si="2"/>
        <v/>
      </c>
      <c r="S48" s="65"/>
      <c r="T48" s="70"/>
      <c r="U48" s="65"/>
      <c r="V48" s="70"/>
      <c r="W48" s="65"/>
      <c r="X48" s="66" t="str">
        <f t="shared" si="3"/>
        <v/>
      </c>
      <c r="Y48" s="65"/>
      <c r="Z48" s="65"/>
      <c r="AA48" s="65"/>
      <c r="AB48" s="67"/>
      <c r="AC48" s="67"/>
      <c r="AD48" s="67"/>
      <c r="AE48" s="67"/>
      <c r="AF48" s="67"/>
    </row>
    <row r="49" spans="1:32" s="53" customFormat="1" ht="79.5" customHeight="1" x14ac:dyDescent="0.25">
      <c r="A49" s="54"/>
      <c r="B49" s="55"/>
      <c r="C49" s="55"/>
      <c r="D49" s="56" t="str">
        <f t="shared" si="0"/>
        <v/>
      </c>
      <c r="E49" s="55"/>
      <c r="F49" s="55"/>
      <c r="G49" s="55"/>
      <c r="H49" s="55"/>
      <c r="I49" s="55"/>
      <c r="J49" s="55"/>
      <c r="K49" s="55"/>
      <c r="L49" s="56" t="str">
        <f t="shared" si="1"/>
        <v/>
      </c>
      <c r="M49" s="55"/>
      <c r="N49" s="55"/>
      <c r="O49" s="57"/>
      <c r="P49" s="57"/>
      <c r="Q49" s="65"/>
      <c r="R49" s="64" t="str">
        <f t="shared" si="2"/>
        <v/>
      </c>
      <c r="S49" s="65"/>
      <c r="T49" s="70"/>
      <c r="U49" s="65"/>
      <c r="V49" s="70"/>
      <c r="W49" s="65"/>
      <c r="X49" s="66" t="str">
        <f t="shared" si="3"/>
        <v/>
      </c>
      <c r="Y49" s="65"/>
      <c r="Z49" s="65"/>
      <c r="AA49" s="65"/>
      <c r="AB49" s="67"/>
      <c r="AC49" s="67"/>
      <c r="AD49" s="67"/>
      <c r="AE49" s="67"/>
      <c r="AF49" s="67"/>
    </row>
    <row r="50" spans="1:32" s="53" customFormat="1" ht="79.5" customHeight="1" x14ac:dyDescent="0.25">
      <c r="A50" s="54"/>
      <c r="B50" s="55"/>
      <c r="C50" s="55"/>
      <c r="D50" s="56" t="str">
        <f t="shared" si="0"/>
        <v/>
      </c>
      <c r="E50" s="55"/>
      <c r="F50" s="55"/>
      <c r="G50" s="55"/>
      <c r="H50" s="55"/>
      <c r="I50" s="55"/>
      <c r="J50" s="55"/>
      <c r="K50" s="55"/>
      <c r="L50" s="56" t="str">
        <f t="shared" si="1"/>
        <v/>
      </c>
      <c r="M50" s="55"/>
      <c r="N50" s="55"/>
      <c r="O50" s="57"/>
      <c r="P50" s="57"/>
      <c r="Q50" s="65"/>
      <c r="R50" s="64" t="str">
        <f t="shared" si="2"/>
        <v/>
      </c>
      <c r="S50" s="65"/>
      <c r="T50" s="70"/>
      <c r="U50" s="65"/>
      <c r="V50" s="70"/>
      <c r="W50" s="65"/>
      <c r="X50" s="66" t="str">
        <f t="shared" si="3"/>
        <v/>
      </c>
      <c r="Y50" s="65"/>
      <c r="Z50" s="65"/>
      <c r="AA50" s="65"/>
      <c r="AB50" s="67"/>
      <c r="AC50" s="67"/>
      <c r="AD50" s="67"/>
      <c r="AE50" s="67"/>
      <c r="AF50" s="67"/>
    </row>
    <row r="51" spans="1:32" s="53" customFormat="1" ht="79.5" customHeight="1" x14ac:dyDescent="0.25">
      <c r="A51" s="54"/>
      <c r="B51" s="55"/>
      <c r="C51" s="55"/>
      <c r="D51" s="56" t="str">
        <f t="shared" si="0"/>
        <v/>
      </c>
      <c r="E51" s="55"/>
      <c r="F51" s="55"/>
      <c r="G51" s="55"/>
      <c r="H51" s="55"/>
      <c r="I51" s="55"/>
      <c r="J51" s="55"/>
      <c r="K51" s="55"/>
      <c r="L51" s="56" t="str">
        <f t="shared" si="1"/>
        <v/>
      </c>
      <c r="M51" s="55"/>
      <c r="N51" s="55"/>
      <c r="O51" s="57"/>
      <c r="P51" s="57"/>
      <c r="Q51" s="65"/>
      <c r="R51" s="64" t="str">
        <f t="shared" si="2"/>
        <v/>
      </c>
      <c r="S51" s="65"/>
      <c r="T51" s="70"/>
      <c r="U51" s="65"/>
      <c r="V51" s="70"/>
      <c r="W51" s="65"/>
      <c r="X51" s="66" t="str">
        <f t="shared" si="3"/>
        <v/>
      </c>
      <c r="Y51" s="65"/>
      <c r="Z51" s="65"/>
      <c r="AA51" s="65"/>
      <c r="AB51" s="67"/>
      <c r="AC51" s="67"/>
      <c r="AD51" s="67"/>
      <c r="AE51" s="67"/>
      <c r="AF51" s="67"/>
    </row>
    <row r="52" spans="1:32" s="53" customFormat="1" ht="79.5" customHeight="1" x14ac:dyDescent="0.25">
      <c r="A52" s="54"/>
      <c r="B52" s="55"/>
      <c r="C52" s="55"/>
      <c r="D52" s="56" t="str">
        <f t="shared" si="0"/>
        <v/>
      </c>
      <c r="E52" s="55"/>
      <c r="F52" s="55"/>
      <c r="G52" s="55"/>
      <c r="H52" s="55"/>
      <c r="I52" s="55"/>
      <c r="J52" s="55"/>
      <c r="K52" s="55"/>
      <c r="L52" s="56" t="str">
        <f t="shared" si="1"/>
        <v/>
      </c>
      <c r="M52" s="55"/>
      <c r="N52" s="55"/>
      <c r="O52" s="57"/>
      <c r="P52" s="57"/>
      <c r="Q52" s="65"/>
      <c r="R52" s="64" t="str">
        <f t="shared" si="2"/>
        <v/>
      </c>
      <c r="S52" s="65"/>
      <c r="T52" s="70"/>
      <c r="U52" s="65"/>
      <c r="V52" s="70"/>
      <c r="W52" s="65"/>
      <c r="X52" s="66" t="str">
        <f t="shared" si="3"/>
        <v/>
      </c>
      <c r="Y52" s="65"/>
      <c r="Z52" s="65"/>
      <c r="AA52" s="65"/>
      <c r="AB52" s="67"/>
      <c r="AC52" s="67"/>
      <c r="AD52" s="67"/>
      <c r="AE52" s="67"/>
      <c r="AF52" s="67"/>
    </row>
    <row r="53" spans="1:32" s="53" customFormat="1" ht="79.5" customHeight="1" x14ac:dyDescent="0.25">
      <c r="A53" s="54"/>
      <c r="B53" s="55"/>
      <c r="C53" s="55"/>
      <c r="D53" s="56" t="str">
        <f t="shared" si="0"/>
        <v/>
      </c>
      <c r="E53" s="55"/>
      <c r="F53" s="55"/>
      <c r="G53" s="55"/>
      <c r="H53" s="55"/>
      <c r="I53" s="55"/>
      <c r="J53" s="55"/>
      <c r="K53" s="55"/>
      <c r="L53" s="56" t="str">
        <f t="shared" si="1"/>
        <v/>
      </c>
      <c r="M53" s="55"/>
      <c r="N53" s="55"/>
      <c r="O53" s="57"/>
      <c r="P53" s="57"/>
      <c r="Q53" s="65"/>
      <c r="R53" s="64" t="str">
        <f t="shared" si="2"/>
        <v/>
      </c>
      <c r="S53" s="65"/>
      <c r="T53" s="70"/>
      <c r="U53" s="65"/>
      <c r="V53" s="70"/>
      <c r="W53" s="65"/>
      <c r="X53" s="66" t="str">
        <f t="shared" si="3"/>
        <v/>
      </c>
      <c r="Y53" s="65"/>
      <c r="Z53" s="65"/>
      <c r="AA53" s="65"/>
      <c r="AB53" s="67"/>
      <c r="AC53" s="67"/>
      <c r="AD53" s="67"/>
      <c r="AE53" s="67"/>
      <c r="AF53" s="67"/>
    </row>
    <row r="54" spans="1:32" s="53" customFormat="1" ht="79.5" customHeight="1" x14ac:dyDescent="0.25">
      <c r="A54" s="54"/>
      <c r="B54" s="55"/>
      <c r="C54" s="55"/>
      <c r="D54" s="56" t="str">
        <f t="shared" si="0"/>
        <v/>
      </c>
      <c r="E54" s="55"/>
      <c r="F54" s="55"/>
      <c r="G54" s="55"/>
      <c r="H54" s="55"/>
      <c r="I54" s="55"/>
      <c r="J54" s="55"/>
      <c r="K54" s="55"/>
      <c r="L54" s="56" t="str">
        <f t="shared" si="1"/>
        <v/>
      </c>
      <c r="M54" s="55"/>
      <c r="N54" s="55"/>
      <c r="O54" s="57"/>
      <c r="P54" s="57"/>
      <c r="Q54" s="65"/>
      <c r="R54" s="64" t="str">
        <f t="shared" si="2"/>
        <v/>
      </c>
      <c r="S54" s="65"/>
      <c r="T54" s="70"/>
      <c r="U54" s="65"/>
      <c r="V54" s="70"/>
      <c r="W54" s="65"/>
      <c r="X54" s="66" t="str">
        <f t="shared" si="3"/>
        <v/>
      </c>
      <c r="Y54" s="65"/>
      <c r="Z54" s="65"/>
      <c r="AA54" s="65"/>
      <c r="AB54" s="67"/>
      <c r="AC54" s="67"/>
      <c r="AD54" s="67"/>
      <c r="AE54" s="67"/>
      <c r="AF54" s="67"/>
    </row>
    <row r="55" spans="1:32" s="53" customFormat="1" ht="79.5" customHeight="1" x14ac:dyDescent="0.25">
      <c r="A55" s="54"/>
      <c r="B55" s="55"/>
      <c r="C55" s="55"/>
      <c r="D55" s="56" t="str">
        <f t="shared" si="0"/>
        <v/>
      </c>
      <c r="E55" s="55"/>
      <c r="F55" s="55"/>
      <c r="G55" s="55"/>
      <c r="H55" s="55"/>
      <c r="I55" s="55"/>
      <c r="J55" s="55"/>
      <c r="K55" s="55"/>
      <c r="L55" s="56" t="str">
        <f t="shared" si="1"/>
        <v/>
      </c>
      <c r="M55" s="55"/>
      <c r="N55" s="55"/>
      <c r="O55" s="57"/>
      <c r="P55" s="57"/>
      <c r="Q55" s="65"/>
      <c r="R55" s="64" t="str">
        <f t="shared" si="2"/>
        <v/>
      </c>
      <c r="S55" s="65"/>
      <c r="T55" s="70"/>
      <c r="U55" s="65"/>
      <c r="V55" s="70"/>
      <c r="W55" s="65"/>
      <c r="X55" s="66" t="str">
        <f t="shared" si="3"/>
        <v/>
      </c>
      <c r="Y55" s="65"/>
      <c r="Z55" s="65"/>
      <c r="AA55" s="65"/>
      <c r="AB55" s="67"/>
      <c r="AC55" s="67"/>
      <c r="AD55" s="67"/>
      <c r="AE55" s="67"/>
      <c r="AF55" s="67"/>
    </row>
    <row r="56" spans="1:32" s="53" customFormat="1" ht="79.5" customHeight="1" x14ac:dyDescent="0.25">
      <c r="A56" s="54"/>
      <c r="B56" s="55"/>
      <c r="C56" s="55"/>
      <c r="D56" s="56" t="str">
        <f t="shared" si="0"/>
        <v/>
      </c>
      <c r="E56" s="55"/>
      <c r="F56" s="55"/>
      <c r="G56" s="55"/>
      <c r="H56" s="55"/>
      <c r="I56" s="55"/>
      <c r="J56" s="55"/>
      <c r="K56" s="55"/>
      <c r="L56" s="56" t="str">
        <f t="shared" si="1"/>
        <v/>
      </c>
      <c r="M56" s="55"/>
      <c r="N56" s="55"/>
      <c r="O56" s="57"/>
      <c r="P56" s="57"/>
      <c r="Q56" s="65"/>
      <c r="R56" s="64" t="str">
        <f t="shared" si="2"/>
        <v/>
      </c>
      <c r="S56" s="65"/>
      <c r="T56" s="70"/>
      <c r="U56" s="65"/>
      <c r="V56" s="70"/>
      <c r="W56" s="65"/>
      <c r="X56" s="66" t="str">
        <f t="shared" si="3"/>
        <v/>
      </c>
      <c r="Y56" s="65"/>
      <c r="Z56" s="65"/>
      <c r="AA56" s="65"/>
      <c r="AB56" s="67"/>
      <c r="AC56" s="67"/>
      <c r="AD56" s="67"/>
      <c r="AE56" s="67"/>
      <c r="AF56" s="67"/>
    </row>
    <row r="57" spans="1:32" s="53" customFormat="1" ht="79.5" customHeight="1" x14ac:dyDescent="0.25">
      <c r="A57" s="54"/>
      <c r="B57" s="55"/>
      <c r="C57" s="55"/>
      <c r="D57" s="56" t="str">
        <f t="shared" si="0"/>
        <v/>
      </c>
      <c r="E57" s="55"/>
      <c r="F57" s="55"/>
      <c r="G57" s="55"/>
      <c r="H57" s="55"/>
      <c r="I57" s="55"/>
      <c r="J57" s="55"/>
      <c r="K57" s="55"/>
      <c r="L57" s="56" t="str">
        <f t="shared" si="1"/>
        <v/>
      </c>
      <c r="M57" s="55"/>
      <c r="N57" s="55"/>
      <c r="O57" s="57"/>
      <c r="P57" s="57"/>
      <c r="Q57" s="65"/>
      <c r="R57" s="64" t="str">
        <f t="shared" si="2"/>
        <v/>
      </c>
      <c r="S57" s="65"/>
      <c r="T57" s="70"/>
      <c r="U57" s="65"/>
      <c r="V57" s="70"/>
      <c r="W57" s="65"/>
      <c r="X57" s="66" t="str">
        <f t="shared" si="3"/>
        <v/>
      </c>
      <c r="Y57" s="65"/>
      <c r="Z57" s="65"/>
      <c r="AA57" s="65"/>
      <c r="AB57" s="67"/>
      <c r="AC57" s="67"/>
      <c r="AD57" s="67"/>
      <c r="AE57" s="67"/>
      <c r="AF57" s="67"/>
    </row>
    <row r="58" spans="1:32" s="53" customFormat="1" ht="79.5" customHeight="1" x14ac:dyDescent="0.25">
      <c r="A58" s="54"/>
      <c r="B58" s="55"/>
      <c r="C58" s="55"/>
      <c r="D58" s="56" t="str">
        <f t="shared" si="0"/>
        <v/>
      </c>
      <c r="E58" s="55"/>
      <c r="F58" s="55"/>
      <c r="G58" s="55"/>
      <c r="H58" s="55"/>
      <c r="I58" s="55"/>
      <c r="J58" s="55"/>
      <c r="K58" s="55"/>
      <c r="L58" s="56" t="str">
        <f t="shared" si="1"/>
        <v/>
      </c>
      <c r="M58" s="55"/>
      <c r="N58" s="55"/>
      <c r="O58" s="57"/>
      <c r="P58" s="57"/>
      <c r="Q58" s="65"/>
      <c r="R58" s="64" t="str">
        <f t="shared" si="2"/>
        <v/>
      </c>
      <c r="S58" s="65"/>
      <c r="T58" s="70"/>
      <c r="U58" s="65"/>
      <c r="V58" s="70"/>
      <c r="W58" s="65"/>
      <c r="X58" s="66" t="str">
        <f t="shared" si="3"/>
        <v/>
      </c>
      <c r="Y58" s="65"/>
      <c r="Z58" s="65"/>
      <c r="AA58" s="65"/>
      <c r="AB58" s="67"/>
      <c r="AC58" s="67"/>
      <c r="AD58" s="67"/>
      <c r="AE58" s="67"/>
      <c r="AF58" s="67"/>
    </row>
    <row r="59" spans="1:32" s="53" customFormat="1" ht="79.5" customHeight="1" x14ac:dyDescent="0.25">
      <c r="A59" s="54"/>
      <c r="B59" s="55"/>
      <c r="C59" s="55"/>
      <c r="D59" s="56" t="str">
        <f t="shared" si="0"/>
        <v/>
      </c>
      <c r="E59" s="55"/>
      <c r="F59" s="55"/>
      <c r="G59" s="55"/>
      <c r="H59" s="55"/>
      <c r="I59" s="55"/>
      <c r="J59" s="55"/>
      <c r="K59" s="55"/>
      <c r="L59" s="56" t="str">
        <f t="shared" si="1"/>
        <v/>
      </c>
      <c r="M59" s="55"/>
      <c r="N59" s="55"/>
      <c r="O59" s="57"/>
      <c r="P59" s="57"/>
      <c r="Q59" s="65"/>
      <c r="R59" s="64" t="str">
        <f t="shared" si="2"/>
        <v/>
      </c>
      <c r="S59" s="65"/>
      <c r="T59" s="70"/>
      <c r="U59" s="65"/>
      <c r="V59" s="70"/>
      <c r="W59" s="65"/>
      <c r="X59" s="66" t="str">
        <f t="shared" si="3"/>
        <v/>
      </c>
      <c r="Y59" s="65"/>
      <c r="Z59" s="65"/>
      <c r="AA59" s="65"/>
      <c r="AB59" s="67"/>
      <c r="AC59" s="67"/>
      <c r="AD59" s="67"/>
      <c r="AE59" s="67"/>
      <c r="AF59" s="67"/>
    </row>
    <row r="60" spans="1:32" s="53" customFormat="1" ht="79.5" customHeight="1" x14ac:dyDescent="0.25">
      <c r="A60" s="54"/>
      <c r="B60" s="55"/>
      <c r="C60" s="55"/>
      <c r="D60" s="56" t="str">
        <f t="shared" si="0"/>
        <v/>
      </c>
      <c r="E60" s="55"/>
      <c r="F60" s="55"/>
      <c r="G60" s="55"/>
      <c r="H60" s="55"/>
      <c r="I60" s="55"/>
      <c r="J60" s="55"/>
      <c r="K60" s="55"/>
      <c r="L60" s="56" t="str">
        <f t="shared" si="1"/>
        <v/>
      </c>
      <c r="M60" s="55"/>
      <c r="N60" s="55"/>
      <c r="O60" s="57"/>
      <c r="P60" s="57"/>
      <c r="Q60" s="65"/>
      <c r="R60" s="64" t="str">
        <f t="shared" si="2"/>
        <v/>
      </c>
      <c r="S60" s="65"/>
      <c r="T60" s="70"/>
      <c r="U60" s="65"/>
      <c r="V60" s="70"/>
      <c r="W60" s="65"/>
      <c r="X60" s="66" t="str">
        <f t="shared" si="3"/>
        <v/>
      </c>
      <c r="Y60" s="65"/>
      <c r="Z60" s="65"/>
      <c r="AA60" s="65"/>
      <c r="AB60" s="67"/>
      <c r="AC60" s="67"/>
      <c r="AD60" s="67"/>
      <c r="AE60" s="67"/>
      <c r="AF60" s="67"/>
    </row>
    <row r="61" spans="1:32" s="53" customFormat="1" ht="79.5" customHeight="1" x14ac:dyDescent="0.25">
      <c r="A61" s="54"/>
      <c r="B61" s="55"/>
      <c r="C61" s="55"/>
      <c r="D61" s="56" t="str">
        <f t="shared" si="0"/>
        <v/>
      </c>
      <c r="E61" s="55"/>
      <c r="F61" s="55"/>
      <c r="G61" s="55"/>
      <c r="H61" s="55"/>
      <c r="I61" s="55"/>
      <c r="J61" s="55"/>
      <c r="K61" s="55"/>
      <c r="L61" s="56" t="str">
        <f t="shared" si="1"/>
        <v/>
      </c>
      <c r="M61" s="55"/>
      <c r="N61" s="55"/>
      <c r="O61" s="57"/>
      <c r="P61" s="57"/>
      <c r="Q61" s="65"/>
      <c r="R61" s="64" t="str">
        <f t="shared" si="2"/>
        <v/>
      </c>
      <c r="S61" s="65"/>
      <c r="T61" s="70"/>
      <c r="U61" s="65"/>
      <c r="V61" s="70"/>
      <c r="W61" s="65"/>
      <c r="X61" s="66" t="str">
        <f t="shared" si="3"/>
        <v/>
      </c>
      <c r="Y61" s="65"/>
      <c r="Z61" s="65"/>
      <c r="AA61" s="65"/>
      <c r="AB61" s="67"/>
      <c r="AC61" s="67"/>
      <c r="AD61" s="67"/>
      <c r="AE61" s="67"/>
      <c r="AF61" s="67"/>
    </row>
    <row r="62" spans="1:32" s="53" customFormat="1" ht="79.5" customHeight="1" x14ac:dyDescent="0.25">
      <c r="A62" s="54"/>
      <c r="B62" s="55"/>
      <c r="C62" s="55"/>
      <c r="D62" s="56" t="str">
        <f t="shared" si="0"/>
        <v/>
      </c>
      <c r="E62" s="55"/>
      <c r="F62" s="55"/>
      <c r="G62" s="55"/>
      <c r="H62" s="55"/>
      <c r="I62" s="55"/>
      <c r="J62" s="55"/>
      <c r="K62" s="55"/>
      <c r="L62" s="56" t="str">
        <f t="shared" si="1"/>
        <v/>
      </c>
      <c r="M62" s="55"/>
      <c r="N62" s="55"/>
      <c r="O62" s="57"/>
      <c r="P62" s="57"/>
      <c r="Q62" s="65"/>
      <c r="R62" s="64" t="str">
        <f t="shared" si="2"/>
        <v/>
      </c>
      <c r="S62" s="65"/>
      <c r="T62" s="70"/>
      <c r="U62" s="65"/>
      <c r="V62" s="70"/>
      <c r="W62" s="65"/>
      <c r="X62" s="66" t="str">
        <f t="shared" si="3"/>
        <v/>
      </c>
      <c r="Y62" s="65"/>
      <c r="Z62" s="65"/>
      <c r="AA62" s="65"/>
      <c r="AB62" s="67"/>
      <c r="AC62" s="67"/>
      <c r="AD62" s="67"/>
      <c r="AE62" s="67"/>
      <c r="AF62" s="67"/>
    </row>
    <row r="63" spans="1:32" s="53" customFormat="1" ht="79.5" customHeight="1" x14ac:dyDescent="0.25">
      <c r="A63" s="54"/>
      <c r="B63" s="55"/>
      <c r="C63" s="55"/>
      <c r="D63" s="56" t="str">
        <f t="shared" si="0"/>
        <v/>
      </c>
      <c r="E63" s="55"/>
      <c r="F63" s="55"/>
      <c r="G63" s="55"/>
      <c r="H63" s="55"/>
      <c r="I63" s="55"/>
      <c r="J63" s="55"/>
      <c r="K63" s="55"/>
      <c r="L63" s="56" t="str">
        <f t="shared" si="1"/>
        <v/>
      </c>
      <c r="M63" s="55"/>
      <c r="N63" s="55"/>
      <c r="O63" s="57"/>
      <c r="P63" s="57"/>
      <c r="Q63" s="65"/>
      <c r="R63" s="64" t="str">
        <f t="shared" si="2"/>
        <v/>
      </c>
      <c r="S63" s="65"/>
      <c r="T63" s="70"/>
      <c r="U63" s="65"/>
      <c r="V63" s="70"/>
      <c r="W63" s="65"/>
      <c r="X63" s="66" t="str">
        <f t="shared" si="3"/>
        <v/>
      </c>
      <c r="Y63" s="65"/>
      <c r="Z63" s="65"/>
      <c r="AA63" s="65"/>
      <c r="AB63" s="67"/>
      <c r="AC63" s="67"/>
      <c r="AD63" s="67"/>
      <c r="AE63" s="67"/>
      <c r="AF63" s="67"/>
    </row>
    <row r="64" spans="1:32" s="53" customFormat="1" ht="79.5" customHeight="1" x14ac:dyDescent="0.25">
      <c r="A64" s="54"/>
      <c r="B64" s="55"/>
      <c r="C64" s="55"/>
      <c r="D64" s="56" t="str">
        <f t="shared" si="0"/>
        <v/>
      </c>
      <c r="E64" s="55"/>
      <c r="F64" s="55"/>
      <c r="G64" s="55"/>
      <c r="H64" s="55"/>
      <c r="I64" s="55"/>
      <c r="J64" s="55"/>
      <c r="K64" s="55"/>
      <c r="L64" s="56" t="str">
        <f t="shared" si="1"/>
        <v/>
      </c>
      <c r="M64" s="55"/>
      <c r="N64" s="55"/>
      <c r="O64" s="57"/>
      <c r="P64" s="57"/>
      <c r="Q64" s="65"/>
      <c r="R64" s="64" t="str">
        <f t="shared" si="2"/>
        <v/>
      </c>
      <c r="S64" s="65"/>
      <c r="T64" s="70"/>
      <c r="U64" s="65"/>
      <c r="V64" s="70"/>
      <c r="W64" s="65"/>
      <c r="X64" s="66" t="str">
        <f t="shared" si="3"/>
        <v/>
      </c>
      <c r="Y64" s="65"/>
      <c r="Z64" s="65"/>
      <c r="AA64" s="65"/>
      <c r="AB64" s="67"/>
      <c r="AC64" s="67"/>
      <c r="AD64" s="67"/>
      <c r="AE64" s="67"/>
      <c r="AF64" s="67"/>
    </row>
    <row r="65" spans="1:32" s="53" customFormat="1" ht="79.5" customHeight="1" x14ac:dyDescent="0.25">
      <c r="A65" s="54"/>
      <c r="B65" s="55"/>
      <c r="C65" s="55"/>
      <c r="D65" s="56" t="str">
        <f t="shared" si="0"/>
        <v/>
      </c>
      <c r="E65" s="55"/>
      <c r="F65" s="55"/>
      <c r="G65" s="55"/>
      <c r="H65" s="55"/>
      <c r="I65" s="55"/>
      <c r="J65" s="55"/>
      <c r="K65" s="55"/>
      <c r="L65" s="56" t="str">
        <f t="shared" si="1"/>
        <v/>
      </c>
      <c r="M65" s="55"/>
      <c r="N65" s="55"/>
      <c r="O65" s="57"/>
      <c r="P65" s="57"/>
      <c r="Q65" s="65"/>
      <c r="R65" s="64" t="str">
        <f t="shared" si="2"/>
        <v/>
      </c>
      <c r="S65" s="65"/>
      <c r="T65" s="70"/>
      <c r="U65" s="65"/>
      <c r="V65" s="70"/>
      <c r="W65" s="65"/>
      <c r="X65" s="66" t="str">
        <f t="shared" si="3"/>
        <v/>
      </c>
      <c r="Y65" s="65"/>
      <c r="Z65" s="65"/>
      <c r="AA65" s="65"/>
      <c r="AB65" s="67"/>
      <c r="AC65" s="67"/>
      <c r="AD65" s="67"/>
      <c r="AE65" s="67"/>
      <c r="AF65" s="67"/>
    </row>
    <row r="66" spans="1:32" s="53" customFormat="1" ht="79.5" customHeight="1" x14ac:dyDescent="0.25">
      <c r="A66" s="54"/>
      <c r="B66" s="55"/>
      <c r="C66" s="55"/>
      <c r="D66" s="56" t="str">
        <f t="shared" si="0"/>
        <v/>
      </c>
      <c r="E66" s="55"/>
      <c r="F66" s="55"/>
      <c r="G66" s="55"/>
      <c r="H66" s="55"/>
      <c r="I66" s="55"/>
      <c r="J66" s="55"/>
      <c r="K66" s="55"/>
      <c r="L66" s="56" t="str">
        <f t="shared" si="1"/>
        <v/>
      </c>
      <c r="M66" s="55"/>
      <c r="N66" s="55"/>
      <c r="O66" s="57"/>
      <c r="P66" s="57"/>
      <c r="Q66" s="65"/>
      <c r="R66" s="64" t="str">
        <f t="shared" si="2"/>
        <v/>
      </c>
      <c r="S66" s="65"/>
      <c r="T66" s="70"/>
      <c r="U66" s="65"/>
      <c r="V66" s="70"/>
      <c r="W66" s="65"/>
      <c r="X66" s="66" t="str">
        <f t="shared" si="3"/>
        <v/>
      </c>
      <c r="Y66" s="65"/>
      <c r="Z66" s="65"/>
      <c r="AA66" s="65"/>
      <c r="AB66" s="67"/>
      <c r="AC66" s="67"/>
      <c r="AD66" s="67"/>
      <c r="AE66" s="67"/>
      <c r="AF66" s="67"/>
    </row>
    <row r="67" spans="1:32" s="53" customFormat="1" ht="79.5" customHeight="1" x14ac:dyDescent="0.25">
      <c r="A67" s="54"/>
      <c r="B67" s="55"/>
      <c r="C67" s="55"/>
      <c r="D67" s="56" t="str">
        <f t="shared" si="0"/>
        <v/>
      </c>
      <c r="E67" s="55"/>
      <c r="F67" s="55"/>
      <c r="G67" s="55"/>
      <c r="H67" s="55"/>
      <c r="I67" s="55"/>
      <c r="J67" s="55"/>
      <c r="K67" s="55"/>
      <c r="L67" s="56" t="str">
        <f t="shared" si="1"/>
        <v/>
      </c>
      <c r="M67" s="55"/>
      <c r="N67" s="55"/>
      <c r="O67" s="57"/>
      <c r="P67" s="57"/>
      <c r="Q67" s="65"/>
      <c r="R67" s="64" t="str">
        <f t="shared" si="2"/>
        <v/>
      </c>
      <c r="S67" s="65"/>
      <c r="T67" s="70"/>
      <c r="U67" s="65"/>
      <c r="V67" s="70"/>
      <c r="W67" s="65"/>
      <c r="X67" s="66" t="str">
        <f t="shared" si="3"/>
        <v/>
      </c>
      <c r="Y67" s="65"/>
      <c r="Z67" s="65"/>
      <c r="AA67" s="65"/>
      <c r="AB67" s="67"/>
      <c r="AC67" s="67"/>
      <c r="AD67" s="67"/>
      <c r="AE67" s="67"/>
      <c r="AF67" s="67"/>
    </row>
    <row r="68" spans="1:32" s="53" customFormat="1" ht="79.5" customHeight="1" x14ac:dyDescent="0.25">
      <c r="A68" s="54"/>
      <c r="B68" s="55"/>
      <c r="C68" s="55"/>
      <c r="D68" s="56" t="str">
        <f t="shared" ref="D68:D102" si="4">IF(OR(E68="",F68="",G68="",I68="",J68="",K68="",L68="",M68="",O68=""),"",
 IF(AND(O68="YES", COUNTIF($O$3:$O$102,"YES")=COUNTA($O$3:$O$102)),"Tier 5",
 IF(O68="YES","POU/POE Present - Invalid Site",
 IF(AND(I68="Single family",OR(E68="lead service line (LEADSL)",F68="lead service line (LEADSL)",G68="Lead pipe (LEADPI)",H68="Lead pipe (LEADPI)")),"Tier 1",
 IF(AND(OR(I68="Multi family", I68="Other Building (more details in notes)"),OR(E68="lead service line (LEADSL)",F68="lead service line (LEADSL)",G68="Lead pipe (LEADPI)",H68="Lead pipe (LEADPI)")),"Tier 2",
 IF(AND(I68="Single family",OR(J68="Yes",K68="Galvanized material listed was/is downstream of LSL")),"Tier 3",
 IF(AND(I68="Single family",OR(G68="Copper with lead solder (Cup-LS)",H68="Copper with lead solder (CUP-LS)"),OR(M68="Before 1983",M68="Between 1983 and 1985")),"Tier 4","Tier 5")))))))</f>
        <v/>
      </c>
      <c r="E68" s="55"/>
      <c r="F68" s="55"/>
      <c r="G68" s="55"/>
      <c r="H68" s="55"/>
      <c r="I68" s="55"/>
      <c r="J68" s="55"/>
      <c r="K68" s="55"/>
      <c r="L68" s="56" t="str">
        <f t="shared" ref="L68:L102" si="5">IF(K68="","",IF(AND(E68="Lead Service Line (LEADSL)",F68="Galvanized Service Line (GALVSL)",OR(K68="Galvanized material listed was NEVER downstream of LSL",K68="Not applicable-No Gal material present")),"Please select correct option in column J for the galvanized material present at this site",IF(OR(E68="Galvanized Service Line (GALVSL)",F68="Galvanized Service Line (GALVSL)",G68="Galvanized Pipe (GALVAN)",H68="Galvanized Pipe (GALVAN)"),IF(OR(K68="Galvanized material listed was NEVER downstream of LSL",K68="Galvanized material listed was/is downstream of LSL"),"Galvanized material information is acceptable for this site","Please select correct option in column J for the galvanized material present at this site"),IF(OR(K68="Galvanized material listed was NEVER downstream of LSL",K68="Galvanized material listed was/is downstream of LSL"),"Error: There is no galvanized material in the service line or internal plumbing selected at this site","Column J confirms the site doesnot contain any GAL material"))))</f>
        <v/>
      </c>
      <c r="M68" s="55"/>
      <c r="N68" s="55"/>
      <c r="O68" s="57"/>
      <c r="P68" s="57"/>
      <c r="Q68" s="65"/>
      <c r="R68" s="64" t="str">
        <f t="shared" ref="R68:R102" si="6">IF(Q68="Yes", "Atleast one attempt made",IF(Q68="No", "Atleast two attempts made", ""))</f>
        <v/>
      </c>
      <c r="S68" s="65"/>
      <c r="T68" s="70"/>
      <c r="U68" s="65"/>
      <c r="V68" s="70"/>
      <c r="W68" s="65"/>
      <c r="X68" s="66" t="str">
        <f t="shared" ref="X68:X102" si="7">IF(Q68="", "",IF(AND(Q68="Yes",OR(S68="Owner refused inspection",S68="Owner refused to participate"), T68&lt;&gt;"", U68&lt;&gt;""),"Site marked as unavailable", IF(AND(Q68="No", T68&lt;&gt;"", U68&lt;&gt;"", V68&lt;&gt;"", W68&lt;&gt;""),"Site marked as unavailable", "Please fill the required details to mark the site as unavailable")))</f>
        <v/>
      </c>
      <c r="Y68" s="65"/>
      <c r="Z68" s="65"/>
      <c r="AA68" s="65"/>
      <c r="AB68" s="67"/>
      <c r="AC68" s="67"/>
      <c r="AD68" s="67"/>
      <c r="AE68" s="67"/>
      <c r="AF68" s="67"/>
    </row>
    <row r="69" spans="1:32" s="53" customFormat="1" ht="79.5" customHeight="1" x14ac:dyDescent="0.25">
      <c r="A69" s="54"/>
      <c r="B69" s="55"/>
      <c r="C69" s="55"/>
      <c r="D69" s="56" t="str">
        <f t="shared" si="4"/>
        <v/>
      </c>
      <c r="E69" s="55"/>
      <c r="F69" s="55"/>
      <c r="G69" s="55"/>
      <c r="H69" s="55"/>
      <c r="I69" s="55"/>
      <c r="J69" s="55"/>
      <c r="K69" s="55"/>
      <c r="L69" s="56" t="str">
        <f t="shared" si="5"/>
        <v/>
      </c>
      <c r="M69" s="55"/>
      <c r="N69" s="55"/>
      <c r="O69" s="57"/>
      <c r="P69" s="57"/>
      <c r="Q69" s="65"/>
      <c r="R69" s="64" t="str">
        <f t="shared" si="6"/>
        <v/>
      </c>
      <c r="S69" s="65"/>
      <c r="T69" s="70"/>
      <c r="U69" s="65"/>
      <c r="V69" s="70"/>
      <c r="W69" s="65"/>
      <c r="X69" s="66" t="str">
        <f t="shared" si="7"/>
        <v/>
      </c>
      <c r="Y69" s="65"/>
      <c r="Z69" s="65"/>
      <c r="AA69" s="65"/>
      <c r="AB69" s="67"/>
      <c r="AC69" s="67"/>
      <c r="AD69" s="67"/>
      <c r="AE69" s="67"/>
      <c r="AF69" s="67"/>
    </row>
    <row r="70" spans="1:32" s="53" customFormat="1" ht="79.5" customHeight="1" x14ac:dyDescent="0.25">
      <c r="A70" s="54"/>
      <c r="B70" s="55"/>
      <c r="C70" s="55"/>
      <c r="D70" s="56" t="str">
        <f t="shared" si="4"/>
        <v/>
      </c>
      <c r="E70" s="55"/>
      <c r="F70" s="55"/>
      <c r="G70" s="55"/>
      <c r="H70" s="55"/>
      <c r="I70" s="55"/>
      <c r="J70" s="55"/>
      <c r="K70" s="55"/>
      <c r="L70" s="56" t="str">
        <f t="shared" si="5"/>
        <v/>
      </c>
      <c r="M70" s="55"/>
      <c r="N70" s="55"/>
      <c r="O70" s="57"/>
      <c r="P70" s="57"/>
      <c r="Q70" s="65"/>
      <c r="R70" s="64" t="str">
        <f t="shared" si="6"/>
        <v/>
      </c>
      <c r="S70" s="65"/>
      <c r="T70" s="70"/>
      <c r="U70" s="65"/>
      <c r="V70" s="70"/>
      <c r="W70" s="65"/>
      <c r="X70" s="66" t="str">
        <f t="shared" si="7"/>
        <v/>
      </c>
      <c r="Y70" s="65"/>
      <c r="Z70" s="65"/>
      <c r="AA70" s="65"/>
      <c r="AB70" s="67"/>
      <c r="AC70" s="67"/>
      <c r="AD70" s="67"/>
      <c r="AE70" s="67"/>
      <c r="AF70" s="67"/>
    </row>
    <row r="71" spans="1:32" s="53" customFormat="1" ht="79.5" customHeight="1" x14ac:dyDescent="0.25">
      <c r="A71" s="54"/>
      <c r="B71" s="55"/>
      <c r="C71" s="55"/>
      <c r="D71" s="56" t="str">
        <f t="shared" si="4"/>
        <v/>
      </c>
      <c r="E71" s="55"/>
      <c r="F71" s="55"/>
      <c r="G71" s="55"/>
      <c r="H71" s="55"/>
      <c r="I71" s="55"/>
      <c r="J71" s="55"/>
      <c r="K71" s="55"/>
      <c r="L71" s="56" t="str">
        <f t="shared" si="5"/>
        <v/>
      </c>
      <c r="M71" s="55"/>
      <c r="N71" s="55"/>
      <c r="O71" s="57"/>
      <c r="P71" s="57"/>
      <c r="Q71" s="65"/>
      <c r="R71" s="64" t="str">
        <f t="shared" si="6"/>
        <v/>
      </c>
      <c r="S71" s="65"/>
      <c r="T71" s="70"/>
      <c r="U71" s="65"/>
      <c r="V71" s="70"/>
      <c r="W71" s="65"/>
      <c r="X71" s="66" t="str">
        <f t="shared" si="7"/>
        <v/>
      </c>
      <c r="Y71" s="65"/>
      <c r="Z71" s="65"/>
      <c r="AA71" s="65"/>
      <c r="AB71" s="67"/>
      <c r="AC71" s="67"/>
      <c r="AD71" s="67"/>
      <c r="AE71" s="67"/>
      <c r="AF71" s="67"/>
    </row>
    <row r="72" spans="1:32" s="53" customFormat="1" ht="79.5" customHeight="1" x14ac:dyDescent="0.25">
      <c r="A72" s="54"/>
      <c r="B72" s="55"/>
      <c r="C72" s="55"/>
      <c r="D72" s="56" t="str">
        <f t="shared" si="4"/>
        <v/>
      </c>
      <c r="E72" s="55"/>
      <c r="F72" s="55"/>
      <c r="G72" s="55"/>
      <c r="H72" s="55"/>
      <c r="I72" s="55"/>
      <c r="J72" s="55"/>
      <c r="K72" s="55"/>
      <c r="L72" s="56" t="str">
        <f t="shared" si="5"/>
        <v/>
      </c>
      <c r="M72" s="55"/>
      <c r="N72" s="55"/>
      <c r="O72" s="57"/>
      <c r="P72" s="57"/>
      <c r="Q72" s="65"/>
      <c r="R72" s="64" t="str">
        <f t="shared" si="6"/>
        <v/>
      </c>
      <c r="S72" s="65"/>
      <c r="T72" s="70"/>
      <c r="U72" s="65"/>
      <c r="V72" s="70"/>
      <c r="W72" s="65"/>
      <c r="X72" s="66" t="str">
        <f t="shared" si="7"/>
        <v/>
      </c>
      <c r="Y72" s="65"/>
      <c r="Z72" s="65"/>
      <c r="AA72" s="65"/>
      <c r="AB72" s="67"/>
      <c r="AC72" s="67"/>
      <c r="AD72" s="67"/>
      <c r="AE72" s="67"/>
      <c r="AF72" s="67"/>
    </row>
    <row r="73" spans="1:32" s="53" customFormat="1" ht="79.5" customHeight="1" x14ac:dyDescent="0.25">
      <c r="A73" s="54"/>
      <c r="B73" s="55"/>
      <c r="C73" s="55"/>
      <c r="D73" s="56" t="str">
        <f t="shared" si="4"/>
        <v/>
      </c>
      <c r="E73" s="55"/>
      <c r="F73" s="55"/>
      <c r="G73" s="55"/>
      <c r="H73" s="55"/>
      <c r="I73" s="55"/>
      <c r="J73" s="55"/>
      <c r="K73" s="55"/>
      <c r="L73" s="56" t="str">
        <f t="shared" si="5"/>
        <v/>
      </c>
      <c r="M73" s="55"/>
      <c r="N73" s="55"/>
      <c r="O73" s="57"/>
      <c r="P73" s="57"/>
      <c r="Q73" s="65"/>
      <c r="R73" s="64" t="str">
        <f t="shared" si="6"/>
        <v/>
      </c>
      <c r="S73" s="65"/>
      <c r="T73" s="70"/>
      <c r="U73" s="65"/>
      <c r="V73" s="70"/>
      <c r="W73" s="65"/>
      <c r="X73" s="66" t="str">
        <f t="shared" si="7"/>
        <v/>
      </c>
      <c r="Y73" s="65"/>
      <c r="Z73" s="65"/>
      <c r="AA73" s="65"/>
      <c r="AB73" s="67"/>
      <c r="AC73" s="67"/>
      <c r="AD73" s="67"/>
      <c r="AE73" s="67"/>
      <c r="AF73" s="67"/>
    </row>
    <row r="74" spans="1:32" s="53" customFormat="1" ht="79.5" customHeight="1" x14ac:dyDescent="0.25">
      <c r="A74" s="54"/>
      <c r="B74" s="55"/>
      <c r="C74" s="55"/>
      <c r="D74" s="56" t="str">
        <f t="shared" si="4"/>
        <v/>
      </c>
      <c r="E74" s="55"/>
      <c r="F74" s="55"/>
      <c r="G74" s="55"/>
      <c r="H74" s="55"/>
      <c r="I74" s="55"/>
      <c r="J74" s="55"/>
      <c r="K74" s="55"/>
      <c r="L74" s="56" t="str">
        <f t="shared" si="5"/>
        <v/>
      </c>
      <c r="M74" s="55"/>
      <c r="N74" s="55"/>
      <c r="O74" s="57"/>
      <c r="P74" s="57"/>
      <c r="Q74" s="65"/>
      <c r="R74" s="64" t="str">
        <f t="shared" si="6"/>
        <v/>
      </c>
      <c r="S74" s="65"/>
      <c r="T74" s="70"/>
      <c r="U74" s="65"/>
      <c r="V74" s="70"/>
      <c r="W74" s="65"/>
      <c r="X74" s="66" t="str">
        <f t="shared" si="7"/>
        <v/>
      </c>
      <c r="Y74" s="65"/>
      <c r="Z74" s="65"/>
      <c r="AA74" s="65"/>
      <c r="AB74" s="67"/>
      <c r="AC74" s="67"/>
      <c r="AD74" s="67"/>
      <c r="AE74" s="67"/>
      <c r="AF74" s="67"/>
    </row>
    <row r="75" spans="1:32" s="53" customFormat="1" ht="79.5" customHeight="1" x14ac:dyDescent="0.25">
      <c r="A75" s="54"/>
      <c r="B75" s="55"/>
      <c r="C75" s="55"/>
      <c r="D75" s="56" t="str">
        <f t="shared" si="4"/>
        <v/>
      </c>
      <c r="E75" s="55"/>
      <c r="F75" s="55"/>
      <c r="G75" s="55"/>
      <c r="H75" s="55"/>
      <c r="I75" s="55"/>
      <c r="J75" s="55"/>
      <c r="K75" s="55"/>
      <c r="L75" s="56" t="str">
        <f t="shared" si="5"/>
        <v/>
      </c>
      <c r="M75" s="55"/>
      <c r="N75" s="55"/>
      <c r="O75" s="57"/>
      <c r="P75" s="57"/>
      <c r="Q75" s="65"/>
      <c r="R75" s="64" t="str">
        <f t="shared" si="6"/>
        <v/>
      </c>
      <c r="S75" s="65"/>
      <c r="T75" s="70"/>
      <c r="U75" s="65"/>
      <c r="V75" s="70"/>
      <c r="W75" s="65"/>
      <c r="X75" s="66" t="str">
        <f t="shared" si="7"/>
        <v/>
      </c>
      <c r="Y75" s="65"/>
      <c r="Z75" s="65"/>
      <c r="AA75" s="65"/>
      <c r="AB75" s="67"/>
      <c r="AC75" s="67"/>
      <c r="AD75" s="67"/>
      <c r="AE75" s="67"/>
      <c r="AF75" s="67"/>
    </row>
    <row r="76" spans="1:32" s="53" customFormat="1" ht="79.5" customHeight="1" x14ac:dyDescent="0.25">
      <c r="A76" s="54"/>
      <c r="B76" s="55"/>
      <c r="C76" s="55"/>
      <c r="D76" s="56" t="str">
        <f t="shared" si="4"/>
        <v/>
      </c>
      <c r="E76" s="55"/>
      <c r="F76" s="55"/>
      <c r="G76" s="55"/>
      <c r="H76" s="55"/>
      <c r="I76" s="55"/>
      <c r="J76" s="55"/>
      <c r="K76" s="55"/>
      <c r="L76" s="56" t="str">
        <f t="shared" si="5"/>
        <v/>
      </c>
      <c r="M76" s="55"/>
      <c r="N76" s="55"/>
      <c r="O76" s="57"/>
      <c r="P76" s="57"/>
      <c r="Q76" s="65"/>
      <c r="R76" s="64" t="str">
        <f t="shared" si="6"/>
        <v/>
      </c>
      <c r="S76" s="65"/>
      <c r="T76" s="70"/>
      <c r="U76" s="65"/>
      <c r="V76" s="70"/>
      <c r="W76" s="65"/>
      <c r="X76" s="66" t="str">
        <f t="shared" si="7"/>
        <v/>
      </c>
      <c r="Y76" s="65"/>
      <c r="Z76" s="65"/>
      <c r="AA76" s="65"/>
      <c r="AB76" s="67"/>
      <c r="AC76" s="67"/>
      <c r="AD76" s="67"/>
      <c r="AE76" s="67"/>
      <c r="AF76" s="67"/>
    </row>
    <row r="77" spans="1:32" s="53" customFormat="1" ht="79.5" customHeight="1" x14ac:dyDescent="0.25">
      <c r="A77" s="54"/>
      <c r="B77" s="55"/>
      <c r="C77" s="55"/>
      <c r="D77" s="56" t="str">
        <f t="shared" si="4"/>
        <v/>
      </c>
      <c r="E77" s="55"/>
      <c r="F77" s="55"/>
      <c r="G77" s="55"/>
      <c r="H77" s="55"/>
      <c r="I77" s="55"/>
      <c r="J77" s="55"/>
      <c r="K77" s="55"/>
      <c r="L77" s="56" t="str">
        <f t="shared" si="5"/>
        <v/>
      </c>
      <c r="M77" s="55"/>
      <c r="N77" s="55"/>
      <c r="O77" s="57"/>
      <c r="P77" s="57"/>
      <c r="Q77" s="65"/>
      <c r="R77" s="64" t="str">
        <f t="shared" si="6"/>
        <v/>
      </c>
      <c r="S77" s="65"/>
      <c r="T77" s="70"/>
      <c r="U77" s="65"/>
      <c r="V77" s="70"/>
      <c r="W77" s="65"/>
      <c r="X77" s="66" t="str">
        <f t="shared" si="7"/>
        <v/>
      </c>
      <c r="Y77" s="65"/>
      <c r="Z77" s="65"/>
      <c r="AA77" s="65"/>
      <c r="AB77" s="67"/>
      <c r="AC77" s="67"/>
      <c r="AD77" s="67"/>
      <c r="AE77" s="67"/>
      <c r="AF77" s="67"/>
    </row>
    <row r="78" spans="1:32" s="53" customFormat="1" ht="79.5" customHeight="1" x14ac:dyDescent="0.25">
      <c r="A78" s="54"/>
      <c r="B78" s="55"/>
      <c r="C78" s="55"/>
      <c r="D78" s="56" t="str">
        <f t="shared" si="4"/>
        <v/>
      </c>
      <c r="E78" s="55"/>
      <c r="F78" s="55"/>
      <c r="G78" s="55"/>
      <c r="H78" s="55"/>
      <c r="I78" s="55"/>
      <c r="J78" s="55"/>
      <c r="K78" s="55"/>
      <c r="L78" s="56" t="str">
        <f t="shared" si="5"/>
        <v/>
      </c>
      <c r="M78" s="55"/>
      <c r="N78" s="55"/>
      <c r="O78" s="57"/>
      <c r="P78" s="57"/>
      <c r="Q78" s="65"/>
      <c r="R78" s="64" t="str">
        <f t="shared" si="6"/>
        <v/>
      </c>
      <c r="S78" s="65"/>
      <c r="T78" s="70"/>
      <c r="U78" s="65"/>
      <c r="V78" s="70"/>
      <c r="W78" s="65"/>
      <c r="X78" s="66" t="str">
        <f t="shared" si="7"/>
        <v/>
      </c>
      <c r="Y78" s="65"/>
      <c r="Z78" s="65"/>
      <c r="AA78" s="65"/>
      <c r="AB78" s="67"/>
      <c r="AC78" s="67"/>
      <c r="AD78" s="67"/>
      <c r="AE78" s="67"/>
      <c r="AF78" s="67"/>
    </row>
    <row r="79" spans="1:32" s="53" customFormat="1" ht="79.5" customHeight="1" x14ac:dyDescent="0.25">
      <c r="A79" s="54"/>
      <c r="B79" s="55"/>
      <c r="C79" s="55"/>
      <c r="D79" s="56" t="str">
        <f t="shared" si="4"/>
        <v/>
      </c>
      <c r="E79" s="55"/>
      <c r="F79" s="55"/>
      <c r="G79" s="55"/>
      <c r="H79" s="55"/>
      <c r="I79" s="55"/>
      <c r="J79" s="55"/>
      <c r="K79" s="55"/>
      <c r="L79" s="56" t="str">
        <f t="shared" si="5"/>
        <v/>
      </c>
      <c r="M79" s="55"/>
      <c r="N79" s="55"/>
      <c r="O79" s="57"/>
      <c r="P79" s="57"/>
      <c r="Q79" s="65"/>
      <c r="R79" s="64" t="str">
        <f t="shared" si="6"/>
        <v/>
      </c>
      <c r="S79" s="65"/>
      <c r="T79" s="70"/>
      <c r="U79" s="65"/>
      <c r="V79" s="70"/>
      <c r="W79" s="65"/>
      <c r="X79" s="66" t="str">
        <f t="shared" si="7"/>
        <v/>
      </c>
      <c r="Y79" s="65"/>
      <c r="Z79" s="65"/>
      <c r="AA79" s="65"/>
      <c r="AB79" s="67"/>
      <c r="AC79" s="67"/>
      <c r="AD79" s="67"/>
      <c r="AE79" s="67"/>
      <c r="AF79" s="67"/>
    </row>
    <row r="80" spans="1:32" s="53" customFormat="1" ht="79.5" customHeight="1" x14ac:dyDescent="0.25">
      <c r="A80" s="54"/>
      <c r="B80" s="55"/>
      <c r="C80" s="55"/>
      <c r="D80" s="56" t="str">
        <f t="shared" si="4"/>
        <v/>
      </c>
      <c r="E80" s="55"/>
      <c r="F80" s="55"/>
      <c r="G80" s="55"/>
      <c r="H80" s="55"/>
      <c r="I80" s="55"/>
      <c r="J80" s="55"/>
      <c r="K80" s="55"/>
      <c r="L80" s="56" t="str">
        <f t="shared" si="5"/>
        <v/>
      </c>
      <c r="M80" s="55"/>
      <c r="N80" s="55"/>
      <c r="O80" s="57"/>
      <c r="P80" s="57"/>
      <c r="Q80" s="65"/>
      <c r="R80" s="64" t="str">
        <f t="shared" si="6"/>
        <v/>
      </c>
      <c r="S80" s="65"/>
      <c r="T80" s="70"/>
      <c r="U80" s="65"/>
      <c r="V80" s="70"/>
      <c r="W80" s="65"/>
      <c r="X80" s="66" t="str">
        <f t="shared" si="7"/>
        <v/>
      </c>
      <c r="Y80" s="65"/>
      <c r="Z80" s="65"/>
      <c r="AA80" s="65"/>
      <c r="AB80" s="67"/>
      <c r="AC80" s="67"/>
      <c r="AD80" s="67"/>
      <c r="AE80" s="67"/>
      <c r="AF80" s="67"/>
    </row>
    <row r="81" spans="1:32" s="53" customFormat="1" ht="79.5" customHeight="1" x14ac:dyDescent="0.25">
      <c r="A81" s="54"/>
      <c r="B81" s="55"/>
      <c r="C81" s="55"/>
      <c r="D81" s="56" t="str">
        <f t="shared" si="4"/>
        <v/>
      </c>
      <c r="E81" s="55"/>
      <c r="F81" s="55"/>
      <c r="G81" s="55"/>
      <c r="H81" s="55"/>
      <c r="I81" s="55"/>
      <c r="J81" s="55"/>
      <c r="K81" s="55"/>
      <c r="L81" s="56" t="str">
        <f t="shared" si="5"/>
        <v/>
      </c>
      <c r="M81" s="55"/>
      <c r="N81" s="55"/>
      <c r="O81" s="57"/>
      <c r="P81" s="57"/>
      <c r="Q81" s="65"/>
      <c r="R81" s="64" t="str">
        <f t="shared" si="6"/>
        <v/>
      </c>
      <c r="S81" s="65"/>
      <c r="T81" s="70"/>
      <c r="U81" s="65"/>
      <c r="V81" s="70"/>
      <c r="W81" s="65"/>
      <c r="X81" s="66" t="str">
        <f t="shared" si="7"/>
        <v/>
      </c>
      <c r="Y81" s="65"/>
      <c r="Z81" s="65"/>
      <c r="AA81" s="65"/>
      <c r="AB81" s="67"/>
      <c r="AC81" s="67"/>
      <c r="AD81" s="67"/>
      <c r="AE81" s="67"/>
      <c r="AF81" s="67"/>
    </row>
    <row r="82" spans="1:32" s="53" customFormat="1" ht="79.5" customHeight="1" x14ac:dyDescent="0.25">
      <c r="A82" s="54"/>
      <c r="B82" s="55"/>
      <c r="C82" s="55"/>
      <c r="D82" s="56" t="str">
        <f t="shared" si="4"/>
        <v/>
      </c>
      <c r="E82" s="55"/>
      <c r="F82" s="55"/>
      <c r="G82" s="55"/>
      <c r="H82" s="55"/>
      <c r="I82" s="55"/>
      <c r="J82" s="55"/>
      <c r="K82" s="55"/>
      <c r="L82" s="56" t="str">
        <f t="shared" si="5"/>
        <v/>
      </c>
      <c r="M82" s="55"/>
      <c r="N82" s="55"/>
      <c r="O82" s="57"/>
      <c r="P82" s="57"/>
      <c r="Q82" s="65"/>
      <c r="R82" s="64" t="str">
        <f t="shared" si="6"/>
        <v/>
      </c>
      <c r="S82" s="65"/>
      <c r="T82" s="70"/>
      <c r="U82" s="65"/>
      <c r="V82" s="70"/>
      <c r="W82" s="65"/>
      <c r="X82" s="66" t="str">
        <f t="shared" si="7"/>
        <v/>
      </c>
      <c r="Y82" s="65"/>
      <c r="Z82" s="65"/>
      <c r="AA82" s="65"/>
      <c r="AB82" s="67"/>
      <c r="AC82" s="67"/>
      <c r="AD82" s="67"/>
      <c r="AE82" s="67"/>
      <c r="AF82" s="67"/>
    </row>
    <row r="83" spans="1:32" s="53" customFormat="1" ht="79.5" customHeight="1" x14ac:dyDescent="0.25">
      <c r="A83" s="54"/>
      <c r="B83" s="55"/>
      <c r="C83" s="55"/>
      <c r="D83" s="56" t="str">
        <f t="shared" si="4"/>
        <v/>
      </c>
      <c r="E83" s="55"/>
      <c r="F83" s="55"/>
      <c r="G83" s="55"/>
      <c r="H83" s="55"/>
      <c r="I83" s="55"/>
      <c r="J83" s="55"/>
      <c r="K83" s="55"/>
      <c r="L83" s="56" t="str">
        <f t="shared" si="5"/>
        <v/>
      </c>
      <c r="M83" s="55"/>
      <c r="N83" s="55"/>
      <c r="O83" s="57"/>
      <c r="P83" s="57"/>
      <c r="Q83" s="65"/>
      <c r="R83" s="64" t="str">
        <f t="shared" si="6"/>
        <v/>
      </c>
      <c r="S83" s="65"/>
      <c r="T83" s="70"/>
      <c r="U83" s="65"/>
      <c r="V83" s="70"/>
      <c r="W83" s="65"/>
      <c r="X83" s="66" t="str">
        <f t="shared" si="7"/>
        <v/>
      </c>
      <c r="Y83" s="65"/>
      <c r="Z83" s="65"/>
      <c r="AA83" s="65"/>
      <c r="AB83" s="67"/>
      <c r="AC83" s="67"/>
      <c r="AD83" s="67"/>
      <c r="AE83" s="67"/>
      <c r="AF83" s="67"/>
    </row>
    <row r="84" spans="1:32" s="53" customFormat="1" ht="79.5" customHeight="1" x14ac:dyDescent="0.25">
      <c r="A84" s="54"/>
      <c r="B84" s="55"/>
      <c r="C84" s="55"/>
      <c r="D84" s="56" t="str">
        <f t="shared" si="4"/>
        <v/>
      </c>
      <c r="E84" s="55"/>
      <c r="F84" s="55"/>
      <c r="G84" s="55"/>
      <c r="H84" s="55"/>
      <c r="I84" s="55"/>
      <c r="J84" s="55"/>
      <c r="K84" s="55"/>
      <c r="L84" s="56" t="str">
        <f t="shared" si="5"/>
        <v/>
      </c>
      <c r="M84" s="55"/>
      <c r="N84" s="55"/>
      <c r="O84" s="57"/>
      <c r="P84" s="57"/>
      <c r="Q84" s="65"/>
      <c r="R84" s="64" t="str">
        <f t="shared" si="6"/>
        <v/>
      </c>
      <c r="S84" s="65"/>
      <c r="T84" s="70"/>
      <c r="U84" s="65"/>
      <c r="V84" s="70"/>
      <c r="W84" s="65"/>
      <c r="X84" s="66" t="str">
        <f t="shared" si="7"/>
        <v/>
      </c>
      <c r="Y84" s="65"/>
      <c r="Z84" s="65"/>
      <c r="AA84" s="65"/>
      <c r="AB84" s="67"/>
      <c r="AC84" s="67"/>
      <c r="AD84" s="67"/>
      <c r="AE84" s="67"/>
      <c r="AF84" s="67"/>
    </row>
    <row r="85" spans="1:32" s="53" customFormat="1" ht="79.5" customHeight="1" x14ac:dyDescent="0.25">
      <c r="A85" s="54"/>
      <c r="B85" s="55"/>
      <c r="C85" s="55"/>
      <c r="D85" s="56" t="str">
        <f t="shared" si="4"/>
        <v/>
      </c>
      <c r="E85" s="55"/>
      <c r="F85" s="55"/>
      <c r="G85" s="55"/>
      <c r="H85" s="55"/>
      <c r="I85" s="55"/>
      <c r="J85" s="55"/>
      <c r="K85" s="55"/>
      <c r="L85" s="56" t="str">
        <f t="shared" si="5"/>
        <v/>
      </c>
      <c r="M85" s="55"/>
      <c r="N85" s="55"/>
      <c r="O85" s="57"/>
      <c r="P85" s="57"/>
      <c r="Q85" s="65"/>
      <c r="R85" s="64" t="str">
        <f t="shared" si="6"/>
        <v/>
      </c>
      <c r="S85" s="65"/>
      <c r="T85" s="70"/>
      <c r="U85" s="65"/>
      <c r="V85" s="70"/>
      <c r="W85" s="65"/>
      <c r="X85" s="66" t="str">
        <f t="shared" si="7"/>
        <v/>
      </c>
      <c r="Y85" s="65"/>
      <c r="Z85" s="65"/>
      <c r="AA85" s="65"/>
      <c r="AB85" s="67"/>
      <c r="AC85" s="67"/>
      <c r="AD85" s="67"/>
      <c r="AE85" s="67"/>
      <c r="AF85" s="67"/>
    </row>
    <row r="86" spans="1:32" s="53" customFormat="1" ht="79.5" customHeight="1" x14ac:dyDescent="0.25">
      <c r="A86" s="54"/>
      <c r="B86" s="55"/>
      <c r="C86" s="55"/>
      <c r="D86" s="56" t="str">
        <f t="shared" si="4"/>
        <v/>
      </c>
      <c r="E86" s="55"/>
      <c r="F86" s="55"/>
      <c r="G86" s="55"/>
      <c r="H86" s="55"/>
      <c r="I86" s="55"/>
      <c r="J86" s="55"/>
      <c r="K86" s="55"/>
      <c r="L86" s="56" t="str">
        <f t="shared" si="5"/>
        <v/>
      </c>
      <c r="M86" s="55"/>
      <c r="N86" s="55"/>
      <c r="O86" s="57"/>
      <c r="P86" s="57"/>
      <c r="Q86" s="65"/>
      <c r="R86" s="64" t="str">
        <f t="shared" si="6"/>
        <v/>
      </c>
      <c r="S86" s="65"/>
      <c r="T86" s="70"/>
      <c r="U86" s="65"/>
      <c r="V86" s="70"/>
      <c r="W86" s="65"/>
      <c r="X86" s="66" t="str">
        <f t="shared" si="7"/>
        <v/>
      </c>
      <c r="Y86" s="65"/>
      <c r="Z86" s="65"/>
      <c r="AA86" s="65"/>
      <c r="AB86" s="67"/>
      <c r="AC86" s="67"/>
      <c r="AD86" s="67"/>
      <c r="AE86" s="67"/>
      <c r="AF86" s="67"/>
    </row>
    <row r="87" spans="1:32" s="53" customFormat="1" ht="79.5" customHeight="1" x14ac:dyDescent="0.25">
      <c r="A87" s="54"/>
      <c r="B87" s="55"/>
      <c r="C87" s="55"/>
      <c r="D87" s="56" t="str">
        <f t="shared" si="4"/>
        <v/>
      </c>
      <c r="E87" s="55"/>
      <c r="F87" s="55"/>
      <c r="G87" s="55"/>
      <c r="H87" s="55"/>
      <c r="I87" s="55"/>
      <c r="J87" s="55"/>
      <c r="K87" s="55"/>
      <c r="L87" s="56" t="str">
        <f t="shared" si="5"/>
        <v/>
      </c>
      <c r="M87" s="55"/>
      <c r="N87" s="55"/>
      <c r="O87" s="57"/>
      <c r="P87" s="57"/>
      <c r="Q87" s="65"/>
      <c r="R87" s="64" t="str">
        <f t="shared" si="6"/>
        <v/>
      </c>
      <c r="S87" s="65"/>
      <c r="T87" s="70"/>
      <c r="U87" s="65"/>
      <c r="V87" s="70"/>
      <c r="W87" s="65"/>
      <c r="X87" s="66" t="str">
        <f t="shared" si="7"/>
        <v/>
      </c>
      <c r="Y87" s="65"/>
      <c r="Z87" s="65"/>
      <c r="AA87" s="65"/>
      <c r="AB87" s="67"/>
      <c r="AC87" s="67"/>
      <c r="AD87" s="67"/>
      <c r="AE87" s="67"/>
      <c r="AF87" s="67"/>
    </row>
    <row r="88" spans="1:32" s="53" customFormat="1" ht="79.5" customHeight="1" x14ac:dyDescent="0.25">
      <c r="A88" s="54"/>
      <c r="B88" s="55"/>
      <c r="C88" s="55"/>
      <c r="D88" s="56" t="str">
        <f t="shared" si="4"/>
        <v/>
      </c>
      <c r="E88" s="55"/>
      <c r="F88" s="55"/>
      <c r="G88" s="55"/>
      <c r="H88" s="55"/>
      <c r="I88" s="55"/>
      <c r="J88" s="55"/>
      <c r="K88" s="55"/>
      <c r="L88" s="56" t="str">
        <f t="shared" si="5"/>
        <v/>
      </c>
      <c r="M88" s="55"/>
      <c r="N88" s="55"/>
      <c r="O88" s="57"/>
      <c r="P88" s="57"/>
      <c r="Q88" s="65"/>
      <c r="R88" s="64" t="str">
        <f t="shared" si="6"/>
        <v/>
      </c>
      <c r="S88" s="65"/>
      <c r="T88" s="70"/>
      <c r="U88" s="65"/>
      <c r="V88" s="70"/>
      <c r="W88" s="65"/>
      <c r="X88" s="66" t="str">
        <f t="shared" si="7"/>
        <v/>
      </c>
      <c r="Y88" s="65"/>
      <c r="Z88" s="65"/>
      <c r="AA88" s="65"/>
      <c r="AB88" s="67"/>
      <c r="AC88" s="67"/>
      <c r="AD88" s="67"/>
      <c r="AE88" s="67"/>
      <c r="AF88" s="67"/>
    </row>
    <row r="89" spans="1:32" s="53" customFormat="1" ht="79.5" customHeight="1" x14ac:dyDescent="0.25">
      <c r="A89" s="54"/>
      <c r="B89" s="55"/>
      <c r="C89" s="55"/>
      <c r="D89" s="56" t="str">
        <f t="shared" si="4"/>
        <v/>
      </c>
      <c r="E89" s="55"/>
      <c r="F89" s="55"/>
      <c r="G89" s="55"/>
      <c r="H89" s="55"/>
      <c r="I89" s="55"/>
      <c r="J89" s="55"/>
      <c r="K89" s="55"/>
      <c r="L89" s="56" t="str">
        <f t="shared" si="5"/>
        <v/>
      </c>
      <c r="M89" s="55"/>
      <c r="N89" s="55"/>
      <c r="O89" s="57"/>
      <c r="P89" s="57"/>
      <c r="Q89" s="65"/>
      <c r="R89" s="64" t="str">
        <f t="shared" si="6"/>
        <v/>
      </c>
      <c r="S89" s="65"/>
      <c r="T89" s="70"/>
      <c r="U89" s="65"/>
      <c r="V89" s="70"/>
      <c r="W89" s="65"/>
      <c r="X89" s="66" t="str">
        <f t="shared" si="7"/>
        <v/>
      </c>
      <c r="Y89" s="65"/>
      <c r="Z89" s="65"/>
      <c r="AA89" s="65"/>
      <c r="AB89" s="67"/>
      <c r="AC89" s="67"/>
      <c r="AD89" s="67"/>
      <c r="AE89" s="67"/>
      <c r="AF89" s="67"/>
    </row>
    <row r="90" spans="1:32" s="53" customFormat="1" ht="79.5" customHeight="1" x14ac:dyDescent="0.25">
      <c r="A90" s="54"/>
      <c r="B90" s="55"/>
      <c r="C90" s="55"/>
      <c r="D90" s="56" t="str">
        <f t="shared" si="4"/>
        <v/>
      </c>
      <c r="E90" s="55"/>
      <c r="F90" s="55"/>
      <c r="G90" s="55"/>
      <c r="H90" s="55"/>
      <c r="I90" s="55"/>
      <c r="J90" s="55"/>
      <c r="K90" s="55"/>
      <c r="L90" s="56" t="str">
        <f t="shared" si="5"/>
        <v/>
      </c>
      <c r="M90" s="55"/>
      <c r="N90" s="55"/>
      <c r="O90" s="57"/>
      <c r="P90" s="57"/>
      <c r="Q90" s="65"/>
      <c r="R90" s="64" t="str">
        <f t="shared" si="6"/>
        <v/>
      </c>
      <c r="S90" s="65"/>
      <c r="T90" s="70"/>
      <c r="U90" s="65"/>
      <c r="V90" s="70"/>
      <c r="W90" s="65"/>
      <c r="X90" s="66" t="str">
        <f t="shared" si="7"/>
        <v/>
      </c>
      <c r="Y90" s="65"/>
      <c r="Z90" s="65"/>
      <c r="AA90" s="65"/>
      <c r="AB90" s="67"/>
      <c r="AC90" s="67"/>
      <c r="AD90" s="67"/>
      <c r="AE90" s="67"/>
      <c r="AF90" s="67"/>
    </row>
    <row r="91" spans="1:32" s="53" customFormat="1" ht="79.5" customHeight="1" x14ac:dyDescent="0.25">
      <c r="A91" s="54"/>
      <c r="B91" s="55"/>
      <c r="C91" s="55"/>
      <c r="D91" s="56" t="str">
        <f t="shared" si="4"/>
        <v/>
      </c>
      <c r="E91" s="55"/>
      <c r="F91" s="55"/>
      <c r="G91" s="55"/>
      <c r="H91" s="55"/>
      <c r="I91" s="55"/>
      <c r="J91" s="55"/>
      <c r="K91" s="55"/>
      <c r="L91" s="56" t="str">
        <f t="shared" si="5"/>
        <v/>
      </c>
      <c r="M91" s="55"/>
      <c r="N91" s="55"/>
      <c r="O91" s="57"/>
      <c r="P91" s="57"/>
      <c r="Q91" s="65"/>
      <c r="R91" s="64" t="str">
        <f t="shared" si="6"/>
        <v/>
      </c>
      <c r="S91" s="65"/>
      <c r="T91" s="70"/>
      <c r="U91" s="65"/>
      <c r="V91" s="70"/>
      <c r="W91" s="65"/>
      <c r="X91" s="66" t="str">
        <f t="shared" si="7"/>
        <v/>
      </c>
      <c r="Y91" s="65"/>
      <c r="Z91" s="65"/>
      <c r="AA91" s="65"/>
      <c r="AB91" s="67"/>
      <c r="AC91" s="67"/>
      <c r="AD91" s="67"/>
      <c r="AE91" s="67"/>
      <c r="AF91" s="67"/>
    </row>
    <row r="92" spans="1:32" s="53" customFormat="1" ht="79.5" customHeight="1" x14ac:dyDescent="0.25">
      <c r="A92" s="54"/>
      <c r="B92" s="55"/>
      <c r="C92" s="55"/>
      <c r="D92" s="56" t="str">
        <f t="shared" si="4"/>
        <v/>
      </c>
      <c r="E92" s="55"/>
      <c r="F92" s="55"/>
      <c r="G92" s="55"/>
      <c r="H92" s="55"/>
      <c r="I92" s="55"/>
      <c r="J92" s="55"/>
      <c r="K92" s="55"/>
      <c r="L92" s="56" t="str">
        <f t="shared" si="5"/>
        <v/>
      </c>
      <c r="M92" s="55"/>
      <c r="N92" s="55"/>
      <c r="O92" s="57"/>
      <c r="P92" s="57"/>
      <c r="Q92" s="65"/>
      <c r="R92" s="64" t="str">
        <f t="shared" si="6"/>
        <v/>
      </c>
      <c r="S92" s="65"/>
      <c r="T92" s="70"/>
      <c r="U92" s="65"/>
      <c r="V92" s="70"/>
      <c r="W92" s="65"/>
      <c r="X92" s="66" t="str">
        <f t="shared" si="7"/>
        <v/>
      </c>
      <c r="Y92" s="65"/>
      <c r="Z92" s="65"/>
      <c r="AA92" s="65"/>
      <c r="AB92" s="67"/>
      <c r="AC92" s="67"/>
      <c r="AD92" s="67"/>
      <c r="AE92" s="67"/>
      <c r="AF92" s="67"/>
    </row>
    <row r="93" spans="1:32" s="53" customFormat="1" ht="79.5" customHeight="1" x14ac:dyDescent="0.25">
      <c r="A93" s="54"/>
      <c r="B93" s="55"/>
      <c r="C93" s="55"/>
      <c r="D93" s="56" t="str">
        <f t="shared" si="4"/>
        <v/>
      </c>
      <c r="E93" s="55"/>
      <c r="F93" s="55"/>
      <c r="G93" s="55"/>
      <c r="H93" s="55"/>
      <c r="I93" s="55"/>
      <c r="J93" s="55"/>
      <c r="K93" s="55"/>
      <c r="L93" s="56" t="str">
        <f t="shared" si="5"/>
        <v/>
      </c>
      <c r="M93" s="55"/>
      <c r="N93" s="55"/>
      <c r="O93" s="57"/>
      <c r="P93" s="57"/>
      <c r="Q93" s="65"/>
      <c r="R93" s="64" t="str">
        <f t="shared" si="6"/>
        <v/>
      </c>
      <c r="S93" s="65"/>
      <c r="T93" s="70"/>
      <c r="U93" s="65"/>
      <c r="V93" s="70"/>
      <c r="W93" s="65"/>
      <c r="X93" s="66" t="str">
        <f t="shared" si="7"/>
        <v/>
      </c>
      <c r="Y93" s="65"/>
      <c r="Z93" s="65"/>
      <c r="AA93" s="65"/>
      <c r="AB93" s="67"/>
      <c r="AC93" s="67"/>
      <c r="AD93" s="67"/>
      <c r="AE93" s="67"/>
      <c r="AF93" s="67"/>
    </row>
    <row r="94" spans="1:32" s="53" customFormat="1" ht="79.5" customHeight="1" x14ac:dyDescent="0.25">
      <c r="A94" s="54"/>
      <c r="B94" s="55"/>
      <c r="C94" s="55"/>
      <c r="D94" s="56" t="str">
        <f t="shared" si="4"/>
        <v/>
      </c>
      <c r="E94" s="55"/>
      <c r="F94" s="55"/>
      <c r="G94" s="55"/>
      <c r="H94" s="55"/>
      <c r="I94" s="55"/>
      <c r="J94" s="55"/>
      <c r="K94" s="55"/>
      <c r="L94" s="56" t="str">
        <f t="shared" si="5"/>
        <v/>
      </c>
      <c r="M94" s="55"/>
      <c r="N94" s="55"/>
      <c r="O94" s="57"/>
      <c r="P94" s="57"/>
      <c r="Q94" s="65"/>
      <c r="R94" s="64" t="str">
        <f t="shared" si="6"/>
        <v/>
      </c>
      <c r="S94" s="65"/>
      <c r="T94" s="70"/>
      <c r="U94" s="65"/>
      <c r="V94" s="70"/>
      <c r="W94" s="65"/>
      <c r="X94" s="66" t="str">
        <f t="shared" si="7"/>
        <v/>
      </c>
      <c r="Y94" s="65"/>
      <c r="Z94" s="65"/>
      <c r="AA94" s="65"/>
      <c r="AB94" s="67"/>
      <c r="AC94" s="67"/>
      <c r="AD94" s="67"/>
      <c r="AE94" s="67"/>
      <c r="AF94" s="67"/>
    </row>
    <row r="95" spans="1:32" s="53" customFormat="1" ht="79.5" customHeight="1" x14ac:dyDescent="0.25">
      <c r="A95" s="54"/>
      <c r="B95" s="55"/>
      <c r="C95" s="55"/>
      <c r="D95" s="56" t="str">
        <f t="shared" si="4"/>
        <v/>
      </c>
      <c r="E95" s="55"/>
      <c r="F95" s="55"/>
      <c r="G95" s="55"/>
      <c r="H95" s="55"/>
      <c r="I95" s="55"/>
      <c r="J95" s="55"/>
      <c r="K95" s="55"/>
      <c r="L95" s="56" t="str">
        <f t="shared" si="5"/>
        <v/>
      </c>
      <c r="M95" s="55"/>
      <c r="N95" s="55"/>
      <c r="O95" s="57"/>
      <c r="P95" s="57"/>
      <c r="Q95" s="65"/>
      <c r="R95" s="64" t="str">
        <f t="shared" si="6"/>
        <v/>
      </c>
      <c r="S95" s="65"/>
      <c r="T95" s="70"/>
      <c r="U95" s="65"/>
      <c r="V95" s="70"/>
      <c r="W95" s="65"/>
      <c r="X95" s="66" t="str">
        <f t="shared" si="7"/>
        <v/>
      </c>
      <c r="Y95" s="65"/>
      <c r="Z95" s="65"/>
      <c r="AA95" s="65"/>
      <c r="AB95" s="67"/>
      <c r="AC95" s="67"/>
      <c r="AD95" s="67"/>
      <c r="AE95" s="67"/>
      <c r="AF95" s="67"/>
    </row>
    <row r="96" spans="1:32" s="53" customFormat="1" ht="79.5" customHeight="1" x14ac:dyDescent="0.25">
      <c r="A96" s="54"/>
      <c r="B96" s="55"/>
      <c r="C96" s="55"/>
      <c r="D96" s="56" t="str">
        <f t="shared" si="4"/>
        <v/>
      </c>
      <c r="E96" s="55"/>
      <c r="F96" s="55"/>
      <c r="G96" s="55"/>
      <c r="H96" s="55"/>
      <c r="I96" s="55"/>
      <c r="J96" s="55"/>
      <c r="K96" s="55"/>
      <c r="L96" s="56" t="str">
        <f t="shared" si="5"/>
        <v/>
      </c>
      <c r="M96" s="55"/>
      <c r="N96" s="55"/>
      <c r="O96" s="57"/>
      <c r="P96" s="57"/>
      <c r="Q96" s="65"/>
      <c r="R96" s="64" t="str">
        <f t="shared" si="6"/>
        <v/>
      </c>
      <c r="S96" s="65"/>
      <c r="T96" s="70"/>
      <c r="U96" s="65"/>
      <c r="V96" s="70"/>
      <c r="W96" s="65"/>
      <c r="X96" s="66" t="str">
        <f t="shared" si="7"/>
        <v/>
      </c>
      <c r="Y96" s="65"/>
      <c r="Z96" s="65"/>
      <c r="AA96" s="65"/>
      <c r="AB96" s="67"/>
      <c r="AC96" s="67"/>
      <c r="AD96" s="67"/>
      <c r="AE96" s="67"/>
      <c r="AF96" s="67"/>
    </row>
    <row r="97" spans="1:32" s="53" customFormat="1" ht="79.5" customHeight="1" x14ac:dyDescent="0.25">
      <c r="A97" s="54"/>
      <c r="B97" s="55"/>
      <c r="C97" s="55"/>
      <c r="D97" s="56" t="str">
        <f t="shared" si="4"/>
        <v/>
      </c>
      <c r="E97" s="55"/>
      <c r="F97" s="55"/>
      <c r="G97" s="55"/>
      <c r="H97" s="55"/>
      <c r="I97" s="55"/>
      <c r="J97" s="55"/>
      <c r="K97" s="55"/>
      <c r="L97" s="56" t="str">
        <f t="shared" si="5"/>
        <v/>
      </c>
      <c r="M97" s="55"/>
      <c r="N97" s="55"/>
      <c r="O97" s="57"/>
      <c r="P97" s="57"/>
      <c r="Q97" s="65"/>
      <c r="R97" s="64" t="str">
        <f t="shared" si="6"/>
        <v/>
      </c>
      <c r="S97" s="65"/>
      <c r="T97" s="70"/>
      <c r="U97" s="65"/>
      <c r="V97" s="70"/>
      <c r="W97" s="65"/>
      <c r="X97" s="66" t="str">
        <f t="shared" si="7"/>
        <v/>
      </c>
      <c r="Y97" s="65"/>
      <c r="Z97" s="65"/>
      <c r="AA97" s="65"/>
      <c r="AB97" s="67"/>
      <c r="AC97" s="67"/>
      <c r="AD97" s="67"/>
      <c r="AE97" s="67"/>
      <c r="AF97" s="67"/>
    </row>
    <row r="98" spans="1:32" s="53" customFormat="1" ht="79.5" customHeight="1" x14ac:dyDescent="0.25">
      <c r="A98" s="54"/>
      <c r="B98" s="55"/>
      <c r="C98" s="55"/>
      <c r="D98" s="56" t="str">
        <f t="shared" si="4"/>
        <v/>
      </c>
      <c r="E98" s="55"/>
      <c r="F98" s="55"/>
      <c r="G98" s="55"/>
      <c r="H98" s="55"/>
      <c r="I98" s="55"/>
      <c r="J98" s="55"/>
      <c r="K98" s="55"/>
      <c r="L98" s="56" t="str">
        <f t="shared" si="5"/>
        <v/>
      </c>
      <c r="M98" s="55"/>
      <c r="N98" s="55"/>
      <c r="O98" s="57"/>
      <c r="P98" s="57"/>
      <c r="Q98" s="65"/>
      <c r="R98" s="64" t="str">
        <f t="shared" si="6"/>
        <v/>
      </c>
      <c r="S98" s="65"/>
      <c r="T98" s="70"/>
      <c r="U98" s="65"/>
      <c r="V98" s="70"/>
      <c r="W98" s="65"/>
      <c r="X98" s="66" t="str">
        <f t="shared" si="7"/>
        <v/>
      </c>
      <c r="Y98" s="65"/>
      <c r="Z98" s="65"/>
      <c r="AA98" s="65"/>
      <c r="AB98" s="67"/>
      <c r="AC98" s="67"/>
      <c r="AD98" s="67"/>
      <c r="AE98" s="67"/>
      <c r="AF98" s="67"/>
    </row>
    <row r="99" spans="1:32" s="53" customFormat="1" ht="79.5" customHeight="1" x14ac:dyDescent="0.25">
      <c r="A99" s="54"/>
      <c r="B99" s="55"/>
      <c r="C99" s="55"/>
      <c r="D99" s="56" t="str">
        <f t="shared" si="4"/>
        <v/>
      </c>
      <c r="E99" s="55"/>
      <c r="F99" s="55"/>
      <c r="G99" s="55"/>
      <c r="H99" s="55"/>
      <c r="I99" s="55"/>
      <c r="J99" s="55"/>
      <c r="K99" s="55"/>
      <c r="L99" s="56" t="str">
        <f t="shared" si="5"/>
        <v/>
      </c>
      <c r="M99" s="55"/>
      <c r="N99" s="55"/>
      <c r="O99" s="57"/>
      <c r="P99" s="57"/>
      <c r="Q99" s="65"/>
      <c r="R99" s="64" t="str">
        <f t="shared" si="6"/>
        <v/>
      </c>
      <c r="S99" s="65"/>
      <c r="T99" s="70"/>
      <c r="U99" s="65"/>
      <c r="V99" s="70"/>
      <c r="W99" s="65"/>
      <c r="X99" s="66" t="str">
        <f t="shared" si="7"/>
        <v/>
      </c>
      <c r="Y99" s="65"/>
      <c r="Z99" s="65"/>
      <c r="AA99" s="65"/>
      <c r="AB99" s="67"/>
      <c r="AC99" s="67"/>
      <c r="AD99" s="67"/>
      <c r="AE99" s="67"/>
      <c r="AF99" s="67"/>
    </row>
    <row r="100" spans="1:32" s="53" customFormat="1" ht="79.5" customHeight="1" x14ac:dyDescent="0.25">
      <c r="A100" s="54"/>
      <c r="B100" s="55"/>
      <c r="C100" s="55"/>
      <c r="D100" s="56" t="str">
        <f t="shared" si="4"/>
        <v/>
      </c>
      <c r="E100" s="55"/>
      <c r="F100" s="55"/>
      <c r="G100" s="55"/>
      <c r="H100" s="55"/>
      <c r="I100" s="55"/>
      <c r="J100" s="55"/>
      <c r="K100" s="55"/>
      <c r="L100" s="56" t="str">
        <f t="shared" si="5"/>
        <v/>
      </c>
      <c r="M100" s="55"/>
      <c r="N100" s="55"/>
      <c r="O100" s="57"/>
      <c r="P100" s="57"/>
      <c r="Q100" s="65"/>
      <c r="R100" s="64" t="str">
        <f t="shared" si="6"/>
        <v/>
      </c>
      <c r="S100" s="65"/>
      <c r="T100" s="70"/>
      <c r="U100" s="65"/>
      <c r="V100" s="70"/>
      <c r="W100" s="65"/>
      <c r="X100" s="66" t="str">
        <f t="shared" si="7"/>
        <v/>
      </c>
      <c r="Y100" s="65"/>
      <c r="Z100" s="65"/>
      <c r="AA100" s="65"/>
      <c r="AB100" s="67"/>
      <c r="AC100" s="67"/>
      <c r="AD100" s="67"/>
      <c r="AE100" s="67"/>
      <c r="AF100" s="67"/>
    </row>
    <row r="101" spans="1:32" s="53" customFormat="1" ht="79.5" customHeight="1" x14ac:dyDescent="0.25">
      <c r="A101" s="54"/>
      <c r="B101" s="55"/>
      <c r="C101" s="55"/>
      <c r="D101" s="56" t="str">
        <f t="shared" si="4"/>
        <v/>
      </c>
      <c r="E101" s="55"/>
      <c r="F101" s="55"/>
      <c r="G101" s="55"/>
      <c r="H101" s="55"/>
      <c r="I101" s="55"/>
      <c r="J101" s="55"/>
      <c r="K101" s="55"/>
      <c r="L101" s="56" t="str">
        <f t="shared" si="5"/>
        <v/>
      </c>
      <c r="M101" s="55"/>
      <c r="N101" s="55"/>
      <c r="O101" s="57"/>
      <c r="P101" s="57"/>
      <c r="Q101" s="65"/>
      <c r="R101" s="64" t="str">
        <f t="shared" si="6"/>
        <v/>
      </c>
      <c r="S101" s="65"/>
      <c r="T101" s="70"/>
      <c r="U101" s="65"/>
      <c r="V101" s="70"/>
      <c r="W101" s="65"/>
      <c r="X101" s="66" t="str">
        <f t="shared" si="7"/>
        <v/>
      </c>
      <c r="Y101" s="65"/>
      <c r="Z101" s="65"/>
      <c r="AA101" s="65"/>
      <c r="AB101" s="67"/>
      <c r="AC101" s="67"/>
      <c r="AD101" s="67"/>
      <c r="AE101" s="67"/>
      <c r="AF101" s="67"/>
    </row>
    <row r="102" spans="1:32" s="53" customFormat="1" ht="79.5" customHeight="1" x14ac:dyDescent="0.25">
      <c r="A102" s="54"/>
      <c r="B102" s="55"/>
      <c r="C102" s="55"/>
      <c r="D102" s="56" t="str">
        <f t="shared" si="4"/>
        <v/>
      </c>
      <c r="E102" s="55"/>
      <c r="F102" s="55"/>
      <c r="G102" s="55"/>
      <c r="H102" s="55"/>
      <c r="I102" s="55"/>
      <c r="J102" s="55"/>
      <c r="K102" s="55"/>
      <c r="L102" s="56" t="str">
        <f t="shared" si="5"/>
        <v/>
      </c>
      <c r="M102" s="55"/>
      <c r="N102" s="55"/>
      <c r="O102" s="57"/>
      <c r="P102" s="57"/>
      <c r="Q102" s="65"/>
      <c r="R102" s="64" t="str">
        <f t="shared" si="6"/>
        <v/>
      </c>
      <c r="S102" s="65"/>
      <c r="T102" s="70"/>
      <c r="U102" s="65"/>
      <c r="V102" s="70"/>
      <c r="W102" s="65"/>
      <c r="X102" s="66" t="str">
        <f t="shared" si="7"/>
        <v/>
      </c>
      <c r="Y102" s="65"/>
      <c r="Z102" s="65"/>
      <c r="AA102" s="65"/>
      <c r="AB102" s="67"/>
      <c r="AC102" s="67"/>
      <c r="AD102" s="67"/>
      <c r="AE102" s="67"/>
      <c r="AF102" s="67"/>
    </row>
  </sheetData>
  <sheetProtection selectLockedCells="1"/>
  <dataConsolidate/>
  <mergeCells count="2">
    <mergeCell ref="Q1:AA1"/>
    <mergeCell ref="A1:O1"/>
  </mergeCells>
  <conditionalFormatting sqref="D3:D102">
    <cfRule type="cellIs" dxfId="7" priority="16" operator="equal">
      <formula>"POU/POE Present - Invalid Site"</formula>
    </cfRule>
  </conditionalFormatting>
  <conditionalFormatting sqref="L3:L102">
    <cfRule type="expression" dxfId="6" priority="13">
      <formula>$L3="Please select correct option in column J for the galvanized material present at this site"</formula>
    </cfRule>
    <cfRule type="expression" dxfId="5" priority="14">
      <formula>$L3="Error: There is no galvanized material in the service line or internal plumbing selected at this site"</formula>
    </cfRule>
    <cfRule type="expression" dxfId="4" priority="15">
      <formula>$L3="Galvanized material information is acceptable for this site"</formula>
    </cfRule>
  </conditionalFormatting>
  <conditionalFormatting sqref="R3:R102">
    <cfRule type="expression" dxfId="3" priority="4">
      <formula>Q3=""</formula>
    </cfRule>
  </conditionalFormatting>
  <conditionalFormatting sqref="S3:S102">
    <cfRule type="expression" dxfId="2" priority="3">
      <formula>Q3="No"</formula>
    </cfRule>
  </conditionalFormatting>
  <conditionalFormatting sqref="V3:V102">
    <cfRule type="expression" dxfId="1" priority="2">
      <formula>Q3="Yes"</formula>
    </cfRule>
  </conditionalFormatting>
  <conditionalFormatting sqref="W3:W102">
    <cfRule type="expression" dxfId="0" priority="1">
      <formula>Q3="Yes"</formula>
    </cfRule>
  </conditionalFormatting>
  <dataValidations count="14">
    <dataValidation type="list" allowBlank="1" showInputMessage="1" showErrorMessage="1" errorTitle="INFO " error="SELECT OPTIONS FROM DROP DOWN LIST" sqref="J3:J102" xr:uid="{4786F2FF-5773-4877-A385-382857697119}">
      <formula1>"Yes, No/Unknown"</formula1>
    </dataValidation>
    <dataValidation allowBlank="1" showInputMessage="1" showErrorMessage="1" errorTitle="INFO " error="SELECT OPTIONS FROM DROP DOWN LIST" sqref="L3:L102" xr:uid="{8FEF4BF6-4C76-40C9-ADB9-3518D88ED002}"/>
    <dataValidation type="list" allowBlank="1" showInputMessage="1" showErrorMessage="1" errorTitle="INFO " error="SELECT OPTIONS FROM DROP DOWN LIST" sqref="K3:K102" xr:uid="{0B011C3A-E4BB-4AE9-B8B4-D9AA1DC21374}">
      <formula1>"Galvanized material listed was/is downstream of LSL, Galvanized material listed was NEVER downstream of LSL, Not applicable-No GAL material present"</formula1>
    </dataValidation>
    <dataValidation type="list" allowBlank="1" showInputMessage="1" showErrorMessage="1" errorTitle="INFO " error="SELECT OPTIONS FROM DROP DOWN LIST" sqref="G3:H102" xr:uid="{AFD18B2D-5EA3-4F72-8720-3047403F33D3}">
      <formula1>"Copper Pipe (COPPER), Copper with Lead Solder (CUP-LS), Galvanized Pipe (GALVAN), Lead Pipe (LEADPI), Plastic or PVC Pipe (PLAPVC), Other Material (OTHERM) (more details in notes)"</formula1>
    </dataValidation>
    <dataValidation type="list" allowBlank="1" showInputMessage="1" showErrorMessage="1" errorTitle="INFO" error="SELECT OPTIONS FROM DROP DOWN LIST" sqref="E3:F102" xr:uid="{00F223DE-D2EB-4CEE-8752-61BD856457DE}">
      <formula1>"Lead Service Line (LEADSL), Copper Service Line (COPPSL), Galvanized Service Line (GALVSL), Plastic Service Line (PLASSL), Other Materials (OTHERM) (more details in notes)"</formula1>
    </dataValidation>
    <dataValidation type="list" allowBlank="1" showInputMessage="1" showErrorMessage="1" errorTitle="INFO" error="SELECT OPTIONS FROM DROP DOWN LIST" sqref="I3:I102" xr:uid="{CEC92DCA-8E3B-4764-AC24-8496A8339E75}">
      <formula1>"Single Family, Multi family, Other building (more details in notes)"</formula1>
    </dataValidation>
    <dataValidation type="whole" allowBlank="1" showInputMessage="1" showErrorMessage="1" errorTitle="ERROR" error="YEAR MUST BE BETWEEN 1800 and 2030" sqref="N3:N102" xr:uid="{E2B45327-7C50-4382-8E3E-89676BC45ADE}">
      <formula1>1800</formula1>
      <formula2>2030</formula2>
    </dataValidation>
    <dataValidation type="list" allowBlank="1" showInputMessage="1" showErrorMessage="1" errorTitle="INFO" error="SELECT OPTIONS FROM DROP DOWN LIST" sqref="O3:O102" xr:uid="{44A75B3A-DDBA-4D10-BA9E-14CB721CC9FD}">
      <formula1>"YES, NO"</formula1>
    </dataValidation>
    <dataValidation type="list" allowBlank="1" showInputMessage="1" showErrorMessage="1" errorTitle="INFO" error="SELECT OPTION FROM DROP DOWN LIST" sqref="M3:M102" xr:uid="{C152074C-DFF9-4C00-853B-74F8528C1014}">
      <formula1>"Before 1983, Between 1983 and 1985, After 1985"</formula1>
    </dataValidation>
    <dataValidation type="list" allowBlank="1" showInputMessage="1" showErrorMessage="1" sqref="Q3:Q102" xr:uid="{D9972A60-1630-4B04-B0C0-8FA36E848E0D}">
      <formula1>"Yes, No"</formula1>
    </dataValidation>
    <dataValidation type="list" allowBlank="1" showInputMessage="1" showErrorMessage="1" sqref="U3:U102 W3:W102" xr:uid="{8B2B53B2-45F5-47E8-A1DD-849853DE2F8F}">
      <formula1>"Phone Call, In person, Letter, Email, Other (more details in notes)"</formula1>
    </dataValidation>
    <dataValidation type="list" allowBlank="1" showInputMessage="1" showErrorMessage="1" sqref="S3:S102" xr:uid="{523375ED-7217-4147-B14A-55A9B0A633DD}">
      <formula1>IF(Q3="Yes", $AE$5:$AE$6,"")</formula1>
    </dataValidation>
    <dataValidation allowBlank="1" showInputMessage="1" showErrorMessage="1" errorTitle="INFO" error="SELECT OPTIONS FROM DROP DOWN LIST" sqref="P3:P102" xr:uid="{EC605DB6-E875-4838-B081-0B718E6F49E1}"/>
    <dataValidation operator="greaterThan" allowBlank="1" showInputMessage="1" showErrorMessage="1" error="Please enter the date of contact attempt in MM/DD/YYYY format" sqref="T3:T102 V3:V102" xr:uid="{70BEA32B-3EAC-4BA6-9ED5-1D27A079E947}"/>
  </dataValidations>
  <pageMargins left="0.7" right="0.7" top="0.75" bottom="0.75" header="0.3" footer="0.3"/>
  <pageSetup orientation="portrait" r:id="rId1"/>
  <ignoredErrors>
    <ignoredError sqref="R3:R102 X3:X102" unlockedFormula="1"/>
  </ignoredErrors>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SHEET 1</vt:lpstr>
      <vt:lpstr>SHEET 2</vt:lpstr>
      <vt:lpstr>SHEET 3</vt:lpstr>
      <vt:lpstr>SHEET 4</vt:lpstr>
      <vt:lpstr>Record of Participation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Bastawisy, Tareq (He/Him/His) (MDH)</dc:creator>
  <cp:lastModifiedBy>VandenBos, Jen</cp:lastModifiedBy>
  <dcterms:created xsi:type="dcterms:W3CDTF">2023-10-10T14:11:09Z</dcterms:created>
  <dcterms:modified xsi:type="dcterms:W3CDTF">2026-08-12T19:00:57Z</dcterms:modified>
</cp:coreProperties>
</file>