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75" windowHeight="6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'Sheet1'!$A$1:$D$46</definedName>
  </definedNames>
  <calcPr fullCalcOnLoad="1"/>
</workbook>
</file>

<file path=xl/sharedStrings.xml><?xml version="1.0" encoding="utf-8"?>
<sst xmlns="http://schemas.openxmlformats.org/spreadsheetml/2006/main" count="83" uniqueCount="63">
  <si>
    <t>NITRATE SENSITIVITY ANALYSIS</t>
  </si>
  <si>
    <t>SITE NAME:</t>
  </si>
  <si>
    <t>COUNTY:</t>
  </si>
  <si>
    <t>LOT #:</t>
  </si>
  <si>
    <t>DESCRIPTION</t>
  </si>
  <si>
    <t>VALUE</t>
  </si>
  <si>
    <t>K</t>
  </si>
  <si>
    <t>Hydraulic Conductivity</t>
  </si>
  <si>
    <t>I</t>
  </si>
  <si>
    <t>L</t>
  </si>
  <si>
    <t>Am</t>
  </si>
  <si>
    <t>As</t>
  </si>
  <si>
    <t>Ng</t>
  </si>
  <si>
    <t>Nr</t>
  </si>
  <si>
    <t>Ne</t>
  </si>
  <si>
    <t>#l</t>
  </si>
  <si>
    <t>Ql</t>
  </si>
  <si>
    <t>VARIABLES</t>
  </si>
  <si>
    <t>Hydraulic Gradient</t>
  </si>
  <si>
    <t>Mixing Zone Length (see ARM 17.30.517(1)(d)(viii)</t>
  </si>
  <si>
    <t>Width of Drainfield Perpendicular to Ground Water Flow</t>
  </si>
  <si>
    <t>UNITS</t>
  </si>
  <si>
    <t>Number of Single Family Homes on the Drainfield</t>
  </si>
  <si>
    <t>Precipitation</t>
  </si>
  <si>
    <t>ft/day</t>
  </si>
  <si>
    <t>ft/ft</t>
  </si>
  <si>
    <t>ft</t>
  </si>
  <si>
    <t>mg/L</t>
  </si>
  <si>
    <t>ft3/day</t>
  </si>
  <si>
    <t>in/year</t>
  </si>
  <si>
    <t>EQUATIONS</t>
  </si>
  <si>
    <t>Qg</t>
  </si>
  <si>
    <t>Qr</t>
  </si>
  <si>
    <t>Qe</t>
  </si>
  <si>
    <t>SOLUTION</t>
  </si>
  <si>
    <t>Percent of Precipitation Recharging Ground Water (usually constant)</t>
  </si>
  <si>
    <t>ft2</t>
  </si>
  <si>
    <t>Nt</t>
  </si>
  <si>
    <t>Nitrate (as Nitrogen) Concentration at End of Mixing Zone</t>
  </si>
  <si>
    <t xml:space="preserve"> </t>
  </si>
  <si>
    <t>Ground Water Flow Rate = (K)(I)(Am)</t>
  </si>
  <si>
    <t>Effluent Flow Rate = (#l)(Ql)</t>
  </si>
  <si>
    <t>BY:</t>
  </si>
  <si>
    <t>DATE:</t>
  </si>
  <si>
    <t>MONTANA DEPARTMENT OF ENVIRONMENTAL QUALITY</t>
  </si>
  <si>
    <t xml:space="preserve">Width of Mixing Zone Perpendicular to Ground Water Flow </t>
  </si>
  <si>
    <t>D</t>
  </si>
  <si>
    <t>Y</t>
  </si>
  <si>
    <t>P</t>
  </si>
  <si>
    <t>V</t>
  </si>
  <si>
    <t>W</t>
  </si>
  <si>
    <t>Cross Sectional Area of Aquifer Mixing Zone = (D)(W)</t>
  </si>
  <si>
    <t>Surface Area of Mixing Zone = (L)(W)</t>
  </si>
  <si>
    <t>Recharge Flow Rate = (As)(P/12/365)(V)</t>
  </si>
  <si>
    <t xml:space="preserve">     = (0.175)(L)+(Y)</t>
  </si>
  <si>
    <r>
      <t xml:space="preserve">     </t>
    </r>
    <r>
      <rPr>
        <b/>
        <sz val="10"/>
        <rFont val="Arial"/>
        <family val="2"/>
      </rPr>
      <t>=((Ng)(Qg)+(Nr)(Qr)+(Ne)(Qe)) / ((Qg)+(Qr)+(Qe))</t>
    </r>
  </si>
  <si>
    <t>NOTES:</t>
  </si>
  <si>
    <t>Quantity of Effluent per Single Family Home</t>
  </si>
  <si>
    <t>REV. 03/2005</t>
  </si>
  <si>
    <t>Mixing Zone Thickness (usually constant)</t>
  </si>
  <si>
    <t>Background Nitrate (as Nitrogen) Concentration</t>
  </si>
  <si>
    <t>Nitrate (as Nitrogen) Concentration in Precipitation (usually constant)</t>
  </si>
  <si>
    <t>Nitrate (as Nitrogen) Concentration in Effluent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</si>
</sst>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0.0000"/>
    <numFmt numFmtId="168" formatCode="0.000000"/>
    <numFmt numFmtId="169" formatCode="0.00000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2" fontId="0" fillId="0" borderId="0" xfId="0" applyAlignment="1">
      <alignment/>
    </xf>
    <xf numFmtId="2" fontId="0" fillId="0" borderId="0" xfId="0" applyAlignment="1" applyProtection="1">
      <alignment/>
      <protection locked="0"/>
    </xf>
    <xf numFmtId="2" fontId="2" fillId="0" borderId="0" xfId="0" applyFont="1" applyAlignment="1" applyProtection="1">
      <alignment horizontal="center"/>
      <protection locked="0"/>
    </xf>
    <xf numFmtId="2" fontId="0" fillId="0" borderId="0" xfId="0" applyAlignment="1" applyProtection="1">
      <alignment horizontal="center"/>
      <protection locked="0"/>
    </xf>
    <xf numFmtId="2" fontId="4" fillId="0" borderId="0" xfId="0" applyFont="1" applyAlignment="1" applyProtection="1">
      <alignment horizontal="center"/>
      <protection locked="0"/>
    </xf>
    <xf numFmtId="2" fontId="1" fillId="0" borderId="0" xfId="0" applyFont="1" applyAlignment="1" applyProtection="1">
      <alignment horizontal="center"/>
      <protection locked="0"/>
    </xf>
    <xf numFmtId="2" fontId="4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/>
      <protection locked="0"/>
    </xf>
    <xf numFmtId="2" fontId="3" fillId="0" borderId="0" xfId="0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Font="1" applyAlignment="1" applyProtection="1">
      <alignment/>
      <protection locked="0"/>
    </xf>
    <xf numFmtId="2" fontId="1" fillId="0" borderId="0" xfId="0" applyFont="1" applyAlignment="1" applyProtection="1">
      <alignment/>
      <protection locked="0"/>
    </xf>
    <xf numFmtId="2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2" fontId="0" fillId="0" borderId="1" xfId="0" applyBorder="1" applyAlignment="1" applyProtection="1">
      <alignment/>
      <protection locked="0"/>
    </xf>
    <xf numFmtId="2" fontId="0" fillId="0" borderId="1" xfId="0" applyBorder="1" applyAlignment="1">
      <alignment/>
    </xf>
    <xf numFmtId="2" fontId="5" fillId="0" borderId="0" xfId="0" applyFont="1" applyAlignment="1">
      <alignment/>
    </xf>
    <xf numFmtId="2" fontId="5" fillId="0" borderId="0" xfId="0" applyFont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left"/>
      <protection locked="0"/>
    </xf>
    <xf numFmtId="167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3" fillId="2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="85" zoomScaleNormal="85" workbookViewId="0" topLeftCell="A1">
      <selection activeCell="B5" sqref="B5"/>
    </sheetView>
  </sheetViews>
  <sheetFormatPr defaultColWidth="9.140625" defaultRowHeight="12.75"/>
  <cols>
    <col min="1" max="1" width="13.7109375" style="0" customWidth="1"/>
    <col min="2" max="2" width="59.57421875" style="0" customWidth="1"/>
    <col min="3" max="3" width="12.00390625" style="0" customWidth="1"/>
    <col min="4" max="4" width="6.7109375" style="0" customWidth="1"/>
  </cols>
  <sheetData>
    <row r="1" spans="1:4" ht="18">
      <c r="A1" s="1"/>
      <c r="B1" s="2" t="s">
        <v>44</v>
      </c>
      <c r="C1" s="1"/>
      <c r="D1" s="1"/>
    </row>
    <row r="2" spans="1:4" ht="12.75">
      <c r="A2" s="1"/>
      <c r="B2" s="1"/>
      <c r="C2" s="1"/>
      <c r="D2" s="1"/>
    </row>
    <row r="3" spans="1:4" ht="15.75">
      <c r="A3" s="3"/>
      <c r="B3" s="4" t="s">
        <v>0</v>
      </c>
      <c r="C3" s="3"/>
      <c r="D3" s="1"/>
    </row>
    <row r="4" spans="1:4" ht="12.75">
      <c r="A4" s="1"/>
      <c r="B4" s="5" t="s">
        <v>39</v>
      </c>
      <c r="C4" s="1"/>
      <c r="D4" s="1"/>
    </row>
    <row r="5" spans="1:4" ht="12.75">
      <c r="A5" s="1"/>
      <c r="B5" s="1"/>
      <c r="C5" s="1"/>
      <c r="D5" s="1"/>
    </row>
    <row r="6" spans="1:4" ht="15.75">
      <c r="A6" s="6" t="s">
        <v>1</v>
      </c>
      <c r="B6" s="20" t="s">
        <v>39</v>
      </c>
      <c r="C6" s="1"/>
      <c r="D6" s="1"/>
    </row>
    <row r="7" spans="1:4" ht="15.75">
      <c r="A7" s="6" t="s">
        <v>2</v>
      </c>
      <c r="B7" s="20" t="s">
        <v>39</v>
      </c>
      <c r="C7" s="1"/>
      <c r="D7" s="1"/>
    </row>
    <row r="8" spans="1:4" ht="15.75">
      <c r="A8" s="6" t="s">
        <v>3</v>
      </c>
      <c r="B8" s="20" t="s">
        <v>39</v>
      </c>
      <c r="C8" s="1"/>
      <c r="D8" s="1"/>
    </row>
    <row r="9" spans="1:4" ht="15.75">
      <c r="A9" s="6" t="s">
        <v>56</v>
      </c>
      <c r="B9" s="20" t="s">
        <v>39</v>
      </c>
      <c r="C9" s="1"/>
      <c r="D9" s="1"/>
    </row>
    <row r="10" spans="1:4" ht="12.75">
      <c r="A10" s="1"/>
      <c r="B10" s="24" t="s">
        <v>39</v>
      </c>
      <c r="C10" s="1"/>
      <c r="D10" s="1"/>
    </row>
    <row r="11" spans="1:4" ht="12.75">
      <c r="A11" s="1"/>
      <c r="B11" s="24" t="s">
        <v>39</v>
      </c>
      <c r="C11" s="1"/>
      <c r="D11" s="1"/>
    </row>
    <row r="12" spans="1:4" ht="12.75">
      <c r="A12" s="1"/>
      <c r="C12" s="1"/>
      <c r="D12" s="1"/>
    </row>
    <row r="13" spans="1:4" ht="12.75">
      <c r="A13" s="1"/>
      <c r="B13" s="1" t="s">
        <v>39</v>
      </c>
      <c r="C13" s="1"/>
      <c r="D13" s="1"/>
    </row>
    <row r="14" spans="1:4" ht="12.75">
      <c r="A14" s="1"/>
      <c r="B14" s="1"/>
      <c r="C14" s="1"/>
      <c r="D14" s="1"/>
    </row>
    <row r="15" spans="1:4" ht="12.75">
      <c r="A15" s="7" t="s">
        <v>17</v>
      </c>
      <c r="B15" s="7" t="s">
        <v>4</v>
      </c>
      <c r="C15" s="8" t="s">
        <v>5</v>
      </c>
      <c r="D15" s="7" t="s">
        <v>21</v>
      </c>
    </row>
    <row r="16" spans="1:4" ht="12.75">
      <c r="A16" s="1" t="s">
        <v>6</v>
      </c>
      <c r="B16" s="1" t="s">
        <v>7</v>
      </c>
      <c r="C16" s="22">
        <v>100</v>
      </c>
      <c r="D16" s="1" t="s">
        <v>24</v>
      </c>
    </row>
    <row r="17" spans="1:4" ht="12.75">
      <c r="A17" s="1" t="s">
        <v>8</v>
      </c>
      <c r="B17" s="1" t="s">
        <v>18</v>
      </c>
      <c r="C17" s="21">
        <v>0.001</v>
      </c>
      <c r="D17" s="1" t="s">
        <v>25</v>
      </c>
    </row>
    <row r="18" spans="1:4" ht="12.75">
      <c r="A18" s="1" t="s">
        <v>46</v>
      </c>
      <c r="B18" s="1" t="s">
        <v>59</v>
      </c>
      <c r="C18" s="10">
        <v>15</v>
      </c>
      <c r="D18" s="1" t="s">
        <v>26</v>
      </c>
    </row>
    <row r="19" spans="1:4" ht="12.75">
      <c r="A19" s="1" t="s">
        <v>9</v>
      </c>
      <c r="B19" s="1" t="s">
        <v>19</v>
      </c>
      <c r="C19" s="11">
        <v>500</v>
      </c>
      <c r="D19" s="1" t="s">
        <v>26</v>
      </c>
    </row>
    <row r="20" spans="1:4" ht="12.75">
      <c r="A20" s="1" t="s">
        <v>47</v>
      </c>
      <c r="B20" s="11" t="s">
        <v>20</v>
      </c>
      <c r="C20" s="11">
        <v>200</v>
      </c>
      <c r="D20" s="1" t="s">
        <v>26</v>
      </c>
    </row>
    <row r="21" spans="1:4" ht="12.75">
      <c r="A21" s="1" t="s">
        <v>12</v>
      </c>
      <c r="B21" s="1" t="s">
        <v>60</v>
      </c>
      <c r="C21" s="22">
        <v>1</v>
      </c>
      <c r="D21" s="1" t="s">
        <v>27</v>
      </c>
    </row>
    <row r="22" spans="1:4" ht="12.75">
      <c r="A22" s="1" t="s">
        <v>13</v>
      </c>
      <c r="B22" s="1" t="s">
        <v>61</v>
      </c>
      <c r="C22" s="10">
        <v>1</v>
      </c>
      <c r="D22" s="1" t="s">
        <v>27</v>
      </c>
    </row>
    <row r="23" spans="1:4" ht="12.75">
      <c r="A23" s="1" t="s">
        <v>14</v>
      </c>
      <c r="B23" s="1" t="s">
        <v>62</v>
      </c>
      <c r="C23" s="22">
        <v>50</v>
      </c>
      <c r="D23" s="1" t="s">
        <v>27</v>
      </c>
    </row>
    <row r="24" spans="1:4" ht="12.75">
      <c r="A24" s="1" t="s">
        <v>15</v>
      </c>
      <c r="B24" s="1" t="s">
        <v>22</v>
      </c>
      <c r="C24" s="9">
        <v>1</v>
      </c>
      <c r="D24" s="1" t="s">
        <v>39</v>
      </c>
    </row>
    <row r="25" spans="1:5" ht="12.75">
      <c r="A25" s="1" t="s">
        <v>16</v>
      </c>
      <c r="B25" s="1" t="s">
        <v>57</v>
      </c>
      <c r="C25" s="22">
        <v>26.7</v>
      </c>
      <c r="D25" s="1" t="s">
        <v>28</v>
      </c>
      <c r="E25" s="1" t="s">
        <v>39</v>
      </c>
    </row>
    <row r="26" spans="1:4" ht="12.75">
      <c r="A26" s="1" t="s">
        <v>48</v>
      </c>
      <c r="B26" s="1" t="s">
        <v>23</v>
      </c>
      <c r="C26" s="9">
        <v>15</v>
      </c>
      <c r="D26" s="1" t="s">
        <v>29</v>
      </c>
    </row>
    <row r="27" spans="1:4" ht="12.75">
      <c r="A27" s="1" t="s">
        <v>49</v>
      </c>
      <c r="B27" s="1" t="s">
        <v>35</v>
      </c>
      <c r="C27" s="12">
        <v>0.2</v>
      </c>
      <c r="D27" s="1"/>
    </row>
    <row r="28" spans="1:4" ht="12.75">
      <c r="A28" s="1"/>
      <c r="B28" s="1"/>
      <c r="C28" s="1"/>
      <c r="D28" s="1"/>
    </row>
    <row r="29" spans="1:4" ht="12.75">
      <c r="A29" s="7" t="s">
        <v>30</v>
      </c>
      <c r="B29" s="1"/>
      <c r="C29" s="1"/>
      <c r="D29" s="1"/>
    </row>
    <row r="30" spans="1:4" ht="12.75">
      <c r="A30" s="1" t="s">
        <v>50</v>
      </c>
      <c r="B30" s="1" t="s">
        <v>45</v>
      </c>
      <c r="C30">
        <f>(0.175)*(C19)+C20</f>
        <v>287.5</v>
      </c>
      <c r="D30" s="1" t="s">
        <v>26</v>
      </c>
    </row>
    <row r="31" spans="1:4" ht="12.75">
      <c r="A31" s="1"/>
      <c r="B31" s="1" t="s">
        <v>54</v>
      </c>
      <c r="D31" s="1"/>
    </row>
    <row r="32" spans="1:4" ht="12.75">
      <c r="A32" s="1" t="s">
        <v>10</v>
      </c>
      <c r="B32" s="1" t="s">
        <v>51</v>
      </c>
      <c r="C32">
        <f>(C18)*(C30)</f>
        <v>4312.5</v>
      </c>
      <c r="D32" s="1" t="s">
        <v>36</v>
      </c>
    </row>
    <row r="33" spans="1:4" ht="12.75">
      <c r="A33" s="1" t="s">
        <v>11</v>
      </c>
      <c r="B33" s="1" t="s">
        <v>52</v>
      </c>
      <c r="C33">
        <f>(C19)*(C30)</f>
        <v>143750</v>
      </c>
      <c r="D33" s="1" t="s">
        <v>36</v>
      </c>
    </row>
    <row r="34" spans="1:4" ht="12.75">
      <c r="A34" s="1" t="s">
        <v>31</v>
      </c>
      <c r="B34" s="1" t="s">
        <v>40</v>
      </c>
      <c r="C34">
        <f>(C16)*(C17)*(C32)</f>
        <v>431.25</v>
      </c>
      <c r="D34" s="1" t="s">
        <v>28</v>
      </c>
    </row>
    <row r="35" spans="1:4" ht="12.75">
      <c r="A35" s="1" t="s">
        <v>32</v>
      </c>
      <c r="B35" s="1" t="s">
        <v>53</v>
      </c>
      <c r="C35">
        <f>(C33)*(C26/12/365)*(C27)</f>
        <v>98.45890410958904</v>
      </c>
      <c r="D35" s="1" t="s">
        <v>28</v>
      </c>
    </row>
    <row r="36" spans="1:4" ht="12.75">
      <c r="A36" s="1" t="s">
        <v>33</v>
      </c>
      <c r="B36" s="1" t="s">
        <v>41</v>
      </c>
      <c r="C36">
        <f>(C24)*(C25)</f>
        <v>26.7</v>
      </c>
      <c r="D36" s="1" t="s">
        <v>28</v>
      </c>
    </row>
    <row r="37" spans="1:4" ht="12.75">
      <c r="A37" s="1"/>
      <c r="B37" s="1"/>
      <c r="D37" s="1"/>
    </row>
    <row r="38" spans="1:4" ht="12.75">
      <c r="A38" s="7" t="s">
        <v>34</v>
      </c>
      <c r="B38" s="1"/>
      <c r="D38" s="1"/>
    </row>
    <row r="39" spans="1:4" ht="12.75">
      <c r="A39" s="13" t="s">
        <v>37</v>
      </c>
      <c r="B39" s="13" t="s">
        <v>38</v>
      </c>
      <c r="C39" s="23">
        <f>((C21)*(C34)+(C22)*(C35)+(C23)*(C36))/((C34)+(C35)+(C36))</f>
        <v>3.3513282953184373</v>
      </c>
      <c r="D39" s="13" t="s">
        <v>27</v>
      </c>
    </row>
    <row r="40" spans="1:4" ht="12.75">
      <c r="A40" s="1"/>
      <c r="B40" s="1" t="s">
        <v>55</v>
      </c>
      <c r="D40" s="1"/>
    </row>
    <row r="41" spans="1:4" ht="13.5" thickBot="1">
      <c r="A41" s="16"/>
      <c r="B41" s="16"/>
      <c r="C41" s="17"/>
      <c r="D41" s="16"/>
    </row>
    <row r="42" spans="1:4" ht="12.75">
      <c r="A42" s="1"/>
      <c r="B42" s="1"/>
      <c r="D42" s="1"/>
    </row>
    <row r="43" spans="1:4" ht="12.75">
      <c r="A43" s="1" t="s">
        <v>42</v>
      </c>
      <c r="B43" s="14" t="s">
        <v>39</v>
      </c>
      <c r="D43" s="1"/>
    </row>
    <row r="44" spans="1:4" ht="12.75">
      <c r="A44" s="1" t="s">
        <v>43</v>
      </c>
      <c r="B44" s="15">
        <f ca="1">TODAY()</f>
        <v>38426</v>
      </c>
      <c r="D44" s="1"/>
    </row>
    <row r="45" spans="1:2" ht="12.75">
      <c r="A45" s="1"/>
      <c r="B45" s="1"/>
    </row>
    <row r="46" spans="1:3" ht="12.75">
      <c r="A46" s="19"/>
      <c r="B46" s="1"/>
      <c r="C46" s="18" t="s">
        <v>58</v>
      </c>
    </row>
    <row r="47" spans="1:2" ht="12.75">
      <c r="A47" s="1"/>
      <c r="B47" s="1"/>
    </row>
    <row r="48" spans="1:2" ht="12.75">
      <c r="A48" s="1"/>
      <c r="B48" s="1"/>
    </row>
  </sheetData>
  <printOptions/>
  <pageMargins left="0.75" right="0.75" top="1" bottom="1" header="0.5" footer="0.5"/>
  <pageSetup fitToHeight="1" fitToWidth="1"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cb5427</dc:creator>
  <cp:keywords/>
  <dc:description/>
  <cp:lastModifiedBy>cb5475</cp:lastModifiedBy>
  <cp:lastPrinted>2005-03-09T15:49:02Z</cp:lastPrinted>
  <dcterms:created xsi:type="dcterms:W3CDTF">1998-11-15T18:55:47Z</dcterms:created>
  <dcterms:modified xsi:type="dcterms:W3CDTF">2005-03-15T23:23:27Z</dcterms:modified>
  <cp:category/>
  <cp:version/>
  <cp:contentType/>
  <cp:contentStatus/>
</cp:coreProperties>
</file>