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ater\Forms\"/>
    </mc:Choice>
  </mc:AlternateContent>
  <xr:revisionPtr revIDLastSave="0" documentId="8_{F9833A4F-E9DC-45C9-957A-D54994B2AB2E}" xr6:coauthVersionLast="47" xr6:coauthVersionMax="47" xr10:uidLastSave="{00000000-0000-0000-0000-000000000000}"/>
  <bookViews>
    <workbookView xWindow="14712" yWindow="0" windowWidth="22680" windowHeight="15948" xr2:uid="{00000000-000D-0000-FFFF-FFFF00000000}"/>
  </bookViews>
  <sheets>
    <sheet name="TOC_Removal" sheetId="1" r:id="rId1"/>
  </sheets>
  <definedNames>
    <definedName name="_xlnm.Print_Area" localSheetId="0">TOC_Removal!$A$1:$S$38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G12" i="1"/>
  <c r="G13" i="1"/>
  <c r="J13" i="1" s="1"/>
  <c r="G14" i="1"/>
  <c r="J14" i="1" s="1"/>
  <c r="G15" i="1"/>
  <c r="G16" i="1"/>
  <c r="J16" i="1" s="1"/>
  <c r="G17" i="1"/>
  <c r="G18" i="1"/>
  <c r="J18" i="1" s="1"/>
  <c r="G19" i="1"/>
  <c r="J19" i="1" s="1"/>
  <c r="G20" i="1"/>
  <c r="J20" i="1" s="1"/>
  <c r="G21" i="1"/>
  <c r="J21" i="1" s="1"/>
  <c r="G22" i="1"/>
  <c r="J22" i="1" s="1"/>
  <c r="G11" i="1"/>
  <c r="N22" i="1"/>
  <c r="N21" i="1"/>
  <c r="N20" i="1"/>
  <c r="N19" i="1"/>
  <c r="N18" i="1"/>
  <c r="N17" i="1"/>
  <c r="O17" i="1" s="1"/>
  <c r="N16" i="1"/>
  <c r="N15" i="1"/>
  <c r="N14" i="1"/>
  <c r="N13" i="1"/>
  <c r="N12" i="1"/>
  <c r="N11" i="1"/>
  <c r="R12" i="1"/>
  <c r="R13" i="1"/>
  <c r="R14" i="1"/>
  <c r="R15" i="1"/>
  <c r="R16" i="1"/>
  <c r="R17" i="1"/>
  <c r="S17" i="1" s="1"/>
  <c r="R18" i="1"/>
  <c r="R19" i="1"/>
  <c r="R20" i="1"/>
  <c r="S20" i="1" s="1"/>
  <c r="R21" i="1"/>
  <c r="R22" i="1"/>
  <c r="R11" i="1"/>
  <c r="I18" i="1"/>
  <c r="I19" i="1"/>
  <c r="I22" i="1"/>
  <c r="I21" i="1"/>
  <c r="I20" i="1"/>
  <c r="I17" i="1"/>
  <c r="I16" i="1"/>
  <c r="I15" i="1"/>
  <c r="I14" i="1"/>
  <c r="I13" i="1"/>
  <c r="I12" i="1"/>
  <c r="I11" i="1"/>
  <c r="O20" i="1" l="1"/>
  <c r="J12" i="1"/>
  <c r="S11" i="1"/>
  <c r="S14" i="1"/>
  <c r="O14" i="1"/>
  <c r="J15" i="1"/>
  <c r="J17" i="1"/>
  <c r="J11" i="1"/>
  <c r="O11" i="1"/>
  <c r="K20" i="1"/>
  <c r="K17" i="1"/>
  <c r="K11" i="1" l="1"/>
  <c r="S23" i="1"/>
  <c r="O23" i="1"/>
  <c r="K14" i="1"/>
  <c r="K23" i="1" l="1"/>
</calcChain>
</file>

<file path=xl/sharedStrings.xml><?xml version="1.0" encoding="utf-8"?>
<sst xmlns="http://schemas.openxmlformats.org/spreadsheetml/2006/main" count="85" uniqueCount="75">
  <si>
    <t>System Name:</t>
  </si>
  <si>
    <t>PWSID:</t>
  </si>
  <si>
    <t>Quarterly</t>
  </si>
  <si>
    <t>Year</t>
  </si>
  <si>
    <t>Yes</t>
  </si>
  <si>
    <t>No</t>
  </si>
  <si>
    <t>(for systems using conventional filtration)</t>
  </si>
  <si>
    <t>Month</t>
  </si>
  <si>
    <t>TOC Ratio Monthly</t>
  </si>
  <si>
    <t>Quarterly Average Ratio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</si>
  <si>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</si>
  <si>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</si>
  <si>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</si>
  <si>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</si>
  <si>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</si>
  <si>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</si>
  <si>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</si>
  <si>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</si>
  <si>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</si>
  <si>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</si>
  <si>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</si>
  <si>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</si>
  <si>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Quarterly Average Ratios:</t>
  </si>
  <si>
    <t>DBP Precursor Sampling Frequency:</t>
  </si>
  <si>
    <t>Monthly</t>
  </si>
  <si>
    <t>Must be&gt;1.00</t>
  </si>
  <si>
    <t>Source Water TOC</t>
  </si>
  <si>
    <t>Source Water Alkalinity</t>
  </si>
  <si>
    <t>0-60</t>
  </si>
  <si>
    <t>60-120</t>
  </si>
  <si>
    <t>&gt;120</t>
  </si>
  <si>
    <t>mg/L</t>
  </si>
  <si>
    <t xml:space="preserve">&gt;2 - 4.0 mg/L  </t>
  </si>
  <si>
    <t xml:space="preserve">&gt;4.0 - 8.0 mg/L  </t>
  </si>
  <si>
    <t xml:space="preserve">&gt;8 mg/L  </t>
  </si>
  <si>
    <t xml:space="preserve">Finished TOC Average:  </t>
  </si>
  <si>
    <t>Sample Date</t>
  </si>
  <si>
    <t>Disinfection Byproducts Rule</t>
  </si>
  <si>
    <r>
      <t xml:space="preserve">Percent TOC Removal Required (Column </t>
    </r>
    <r>
      <rPr>
        <b/>
        <sz val="14"/>
        <color indexed="12"/>
        <rFont val="Times New Roman"/>
        <family val="1"/>
      </rPr>
      <t>D)</t>
    </r>
  </si>
  <si>
    <r>
      <t xml:space="preserve">Finished Water </t>
    </r>
    <r>
      <rPr>
        <sz val="14"/>
        <color indexed="12"/>
        <rFont val="Arial"/>
        <family val="2"/>
      </rPr>
      <t>TOCFIN</t>
    </r>
    <r>
      <rPr>
        <sz val="14"/>
        <rFont val="Arial"/>
        <family val="2"/>
      </rPr>
      <t xml:space="preserve"> (mg/L)</t>
    </r>
  </si>
  <si>
    <r>
      <t xml:space="preserve">Source Water </t>
    </r>
    <r>
      <rPr>
        <sz val="14"/>
        <color indexed="12"/>
        <rFont val="Arial"/>
        <family val="2"/>
      </rPr>
      <t>TOCRAW</t>
    </r>
    <r>
      <rPr>
        <sz val="14"/>
        <rFont val="Arial"/>
        <family val="2"/>
      </rPr>
      <t xml:space="preserve"> (mg/L)</t>
    </r>
  </si>
  <si>
    <r>
      <t xml:space="preserve">Source Water </t>
    </r>
    <r>
      <rPr>
        <sz val="14"/>
        <color indexed="12"/>
        <rFont val="Arial"/>
        <family val="2"/>
      </rPr>
      <t>Alkalinity</t>
    </r>
    <r>
      <rPr>
        <sz val="14"/>
        <rFont val="Arial"/>
        <family val="2"/>
      </rPr>
      <t xml:space="preserve"> (mg/L)</t>
    </r>
  </si>
  <si>
    <r>
      <t>Required</t>
    </r>
    <r>
      <rPr>
        <sz val="14"/>
        <rFont val="Arial"/>
        <family val="2"/>
      </rPr>
      <t xml:space="preserve"> TOC Removal %</t>
    </r>
  </si>
  <si>
    <r>
      <t>Calculated</t>
    </r>
    <r>
      <rPr>
        <sz val="14"/>
        <rFont val="Arial"/>
        <family val="2"/>
      </rPr>
      <t xml:space="preserve"> % Removal</t>
    </r>
  </si>
  <si>
    <t>Date:</t>
  </si>
  <si>
    <t>System Operator:</t>
  </si>
  <si>
    <t>DOC concentration (mg/L)</t>
  </si>
  <si>
    <t>SUVA = (UV254  (m-1))/(DOC in mg/L)</t>
  </si>
  <si>
    <r>
      <t>UV</t>
    </r>
    <r>
      <rPr>
        <b/>
        <vertAlign val="subscript"/>
        <sz val="11"/>
        <color theme="1"/>
        <rFont val="Calibri"/>
        <family val="2"/>
        <scheme val="minor"/>
      </rPr>
      <t>254</t>
    </r>
    <r>
      <rPr>
        <b/>
        <sz val="11"/>
        <color theme="1"/>
        <rFont val="Calibri"/>
        <family val="2"/>
        <scheme val="minor"/>
      </rPr>
      <t xml:space="preserve">  absorption (m-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</si>
  <si>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t>Quarter</t>
  </si>
  <si>
    <t>1st Quarter</t>
  </si>
  <si>
    <t>2nd Quarter</t>
  </si>
  <si>
    <t>3rd Quarter</t>
  </si>
  <si>
    <t>4th Quarter</t>
  </si>
  <si>
    <t xml:space="preserve">Were Removal Requirements Met? </t>
  </si>
  <si>
    <t>"Disinfection Byproduct Precursor Reporting Form"</t>
  </si>
  <si>
    <r>
      <t>Must be</t>
    </r>
    <r>
      <rPr>
        <b/>
        <sz val="12"/>
        <color indexed="12"/>
        <rFont val="Aptos Narrow"/>
        <family val="2"/>
      </rPr>
      <t>≤</t>
    </r>
    <r>
      <rPr>
        <b/>
        <sz val="12"/>
        <color indexed="12"/>
        <rFont val="Arial"/>
        <family val="2"/>
      </rPr>
      <t>2.00</t>
    </r>
  </si>
  <si>
    <t>Alternative Compliance Criteria (CFR 141.135)</t>
  </si>
  <si>
    <t>i</t>
  </si>
  <si>
    <t>ii</t>
  </si>
  <si>
    <t>iii</t>
  </si>
  <si>
    <t>iv</t>
  </si>
  <si>
    <t>TOC level is less than 4.0 mg/L, calculated quarterly as a running annual average; the source water alkalinity is greater than 60 mg/L (as CaCO3), calculated quarterly as a running annual average; and either the TTHM and HAA5 running annual averages are no greater than 0.040 mg/L and 0.030 mg/L, respectively</t>
  </si>
  <si>
    <t>The TTHM and HAA5 running annual averages are no greater than 0.040 mg/L and 0.030 mg/L, respectively, and the system uses only chlorine for primary disinfection and maintenance of a residual in the distribution system.</t>
  </si>
  <si>
    <t>v</t>
  </si>
  <si>
    <t>vi</t>
  </si>
  <si>
    <t>The system's source water SUVA, prior to any treatment and measured monthly according to § 141.131(d)(4), is less than or equal to 2.0 L/mg-m, calculated quarterly as a running annual average.</t>
  </si>
  <si>
    <t>The system's finished water SUVA, measured monthly according to § 141.131(d)(4), is less than or equal to 2.0 L/mg-m, calculated quarterly as a running annual average.</t>
  </si>
  <si>
    <t>The system's source water TOC level is less than 2.0 mg/L, calculated quarterly as a running annual average.</t>
  </si>
  <si>
    <t>The system's treated water TOC level is less than 2.0 mg/L, calculated quarterly as a running annual average.</t>
  </si>
  <si>
    <t>Finished Water SUVA</t>
  </si>
  <si>
    <t>Source Water SUVA</t>
  </si>
  <si>
    <t xml:space="preserve"> (Circle or Highlight One)</t>
  </si>
  <si>
    <t xml:space="preserve"> (Circle Highlight One)</t>
  </si>
  <si>
    <t>TOC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</si>
</sst>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2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b/>
      <sz val="20"/>
      <name val="Arial"/>
      <family val="2"/>
    </font>
    <font>
      <sz val="16"/>
      <name val="Times New Roman"/>
      <family val="1"/>
    </font>
    <font>
      <sz val="16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sz val="14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12"/>
      <name val="Arial"/>
      <family val="2"/>
    </font>
    <font>
      <sz val="14"/>
      <color indexed="14"/>
      <name val="Arial"/>
      <family val="2"/>
    </font>
    <font>
      <sz val="14"/>
      <color indexed="53"/>
      <name val="Times New Roman"/>
      <family val="1"/>
    </font>
    <font>
      <b/>
      <sz val="28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12"/>
      <name val="Aptos Narrow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33" xfId="0" applyBorder="1"/>
    <xf numFmtId="165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4" fillId="0" borderId="34" xfId="0" applyFont="1" applyBorder="1" applyAlignment="1" applyProtection="1">
      <alignment horizontal="center" vertical="center"/>
      <protection locked="0"/>
    </xf>
    <xf numFmtId="165" fontId="4" fillId="0" borderId="34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165" fontId="4" fillId="0" borderId="3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15" fillId="2" borderId="21" xfId="0" applyFont="1" applyFill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18" fillId="2" borderId="45" xfId="0" applyFont="1" applyFill="1" applyBorder="1" applyAlignment="1">
      <alignment horizontal="center" wrapText="1"/>
    </xf>
    <xf numFmtId="0" fontId="18" fillId="2" borderId="35" xfId="0" applyFont="1" applyFill="1" applyBorder="1" applyAlignment="1">
      <alignment horizontal="center" wrapText="1"/>
    </xf>
    <xf numFmtId="0" fontId="4" fillId="2" borderId="49" xfId="0" applyFont="1" applyFill="1" applyBorder="1" applyAlignment="1">
      <alignment horizontal="center" vertical="top" wrapText="1"/>
    </xf>
    <xf numFmtId="0" fontId="18" fillId="2" borderId="47" xfId="0" applyFont="1" applyFill="1" applyBorder="1" applyAlignment="1">
      <alignment horizontal="center" wrapText="1"/>
    </xf>
    <xf numFmtId="0" fontId="18" fillId="2" borderId="36" xfId="0" applyFont="1" applyFill="1" applyBorder="1" applyAlignment="1">
      <alignment horizontal="center" wrapText="1"/>
    </xf>
    <xf numFmtId="0" fontId="5" fillId="0" borderId="34" xfId="0" applyFont="1" applyBorder="1" applyAlignment="1">
      <alignment horizontal="center" vertical="center" wrapText="1"/>
    </xf>
    <xf numFmtId="9" fontId="4" fillId="7" borderId="34" xfId="1" applyFont="1" applyFill="1" applyBorder="1" applyAlignment="1" applyProtection="1">
      <alignment horizontal="center" vertical="center"/>
    </xf>
    <xf numFmtId="0" fontId="0" fillId="7" borderId="41" xfId="0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9" fontId="4" fillId="7" borderId="1" xfId="1" applyFont="1" applyFill="1" applyBorder="1" applyAlignment="1" applyProtection="1">
      <alignment horizontal="center" vertical="center"/>
    </xf>
    <xf numFmtId="0" fontId="0" fillId="7" borderId="42" xfId="0" applyFill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9" fontId="4" fillId="7" borderId="35" xfId="1" applyFont="1" applyFill="1" applyBorder="1" applyAlignment="1" applyProtection="1">
      <alignment horizontal="center" vertical="center"/>
    </xf>
    <xf numFmtId="0" fontId="0" fillId="7" borderId="36" xfId="0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9" fontId="4" fillId="7" borderId="2" xfId="1" applyFont="1" applyFill="1" applyBorder="1" applyAlignment="1" applyProtection="1">
      <alignment horizontal="center" vertical="center"/>
    </xf>
    <xf numFmtId="0" fontId="4" fillId="0" borderId="0" xfId="0" applyFont="1" applyAlignment="1">
      <alignment wrapText="1"/>
    </xf>
    <xf numFmtId="2" fontId="4" fillId="7" borderId="22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4" fillId="6" borderId="13" xfId="0" applyFont="1" applyFill="1" applyBorder="1"/>
    <xf numFmtId="0" fontId="23" fillId="0" borderId="0" xfId="0" applyFont="1"/>
    <xf numFmtId="0" fontId="4" fillId="6" borderId="0" xfId="0" applyFont="1" applyFill="1"/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 indent="1"/>
    </xf>
    <xf numFmtId="0" fontId="9" fillId="0" borderId="0" xfId="0" applyFont="1" applyAlignment="1">
      <alignment horizontal="right" indent="1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4" fontId="3" fillId="0" borderId="0" xfId="0" applyNumberFormat="1" applyFont="1"/>
    <xf numFmtId="0" fontId="0" fillId="0" borderId="4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164" fontId="4" fillId="7" borderId="34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4" fillId="7" borderId="35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4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4" fillId="7" borderId="35" xfId="0" applyNumberFormat="1" applyFont="1" applyFill="1" applyBorder="1" applyAlignment="1">
      <alignment horizontal="center" vertical="center"/>
    </xf>
    <xf numFmtId="0" fontId="4" fillId="8" borderId="4" xfId="0" applyFont="1" applyFill="1" applyBorder="1"/>
    <xf numFmtId="0" fontId="4" fillId="8" borderId="5" xfId="0" applyFont="1" applyFill="1" applyBorder="1"/>
    <xf numFmtId="0" fontId="4" fillId="8" borderId="6" xfId="0" applyFont="1" applyFill="1" applyBorder="1"/>
    <xf numFmtId="0" fontId="4" fillId="8" borderId="15" xfId="0" applyFont="1" applyFill="1" applyBorder="1"/>
    <xf numFmtId="0" fontId="4" fillId="8" borderId="0" xfId="0" applyFont="1" applyFill="1"/>
    <xf numFmtId="0" fontId="4" fillId="8" borderId="13" xfId="0" applyFont="1" applyFill="1" applyBorder="1"/>
    <xf numFmtId="0" fontId="0" fillId="2" borderId="51" xfId="0" applyFill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5" fillId="0" borderId="31" xfId="0" applyFont="1" applyBorder="1" applyAlignment="1" applyProtection="1">
      <alignment vertical="top" wrapText="1"/>
      <protection locked="0"/>
    </xf>
    <xf numFmtId="0" fontId="4" fillId="0" borderId="31" xfId="0" applyFont="1" applyBorder="1" applyProtection="1"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Protection="1">
      <protection locked="0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2" fontId="4" fillId="7" borderId="37" xfId="0" applyNumberFormat="1" applyFont="1" applyFill="1" applyBorder="1" applyAlignment="1">
      <alignment horizontal="center" vertical="center"/>
    </xf>
    <xf numFmtId="2" fontId="4" fillId="7" borderId="23" xfId="0" applyNumberFormat="1" applyFont="1" applyFill="1" applyBorder="1" applyAlignment="1">
      <alignment horizontal="center" vertical="center"/>
    </xf>
    <xf numFmtId="2" fontId="4" fillId="7" borderId="4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2" fontId="4" fillId="7" borderId="41" xfId="0" applyNumberFormat="1" applyFont="1" applyFill="1" applyBorder="1" applyAlignment="1">
      <alignment horizontal="center" vertical="center"/>
    </xf>
    <xf numFmtId="2" fontId="4" fillId="7" borderId="42" xfId="0" applyNumberFormat="1" applyFont="1" applyFill="1" applyBorder="1" applyAlignment="1">
      <alignment horizontal="center" vertical="center"/>
    </xf>
    <xf numFmtId="2" fontId="4" fillId="7" borderId="36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/>
    <xf numFmtId="0" fontId="0" fillId="3" borderId="5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/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zoomScale="75" zoomScaleNormal="75" workbookViewId="0">
      <selection activeCell="L22" sqref="L22"/>
    </sheetView>
  </sheetViews>
  <sheetFormatPr defaultRowHeight="13.2" x14ac:dyDescent="0.25"/>
  <cols>
    <col min="1" max="1" width="10.6640625" bestFit="1" customWidth="1"/>
    <col min="2" max="2" width="10" customWidth="1"/>
    <col min="3" max="3" width="13.6640625" customWidth="1"/>
    <col min="4" max="4" width="12.6640625" customWidth="1"/>
    <col min="5" max="5" width="12.5546875" customWidth="1"/>
    <col min="6" max="6" width="15" customWidth="1"/>
    <col min="7" max="7" width="14" customWidth="1"/>
    <col min="8" max="8" width="15" customWidth="1"/>
    <col min="9" max="9" width="15.6640625" customWidth="1"/>
    <col min="10" max="10" width="12.33203125" customWidth="1"/>
    <col min="11" max="11" width="15.6640625" customWidth="1"/>
    <col min="12" max="12" width="16.6640625" customWidth="1"/>
    <col min="13" max="13" width="18.109375" customWidth="1"/>
    <col min="14" max="14" width="27.5546875" customWidth="1"/>
    <col min="15" max="15" width="15.6640625" customWidth="1"/>
    <col min="16" max="16" width="16.6640625" customWidth="1"/>
    <col min="17" max="17" width="26" customWidth="1"/>
    <col min="18" max="18" width="20.6640625" customWidth="1"/>
    <col min="19" max="19" width="15.6640625" bestFit="1" customWidth="1"/>
  </cols>
  <sheetData>
    <row r="1" spans="1:19" ht="18.899999999999999" customHeight="1" x14ac:dyDescent="0.25"/>
    <row r="2" spans="1:19" ht="30" customHeight="1" x14ac:dyDescent="0.25">
      <c r="B2" s="83" t="s">
        <v>37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4.9" customHeight="1" x14ac:dyDescent="0.25">
      <c r="B3" s="84" t="s">
        <v>55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ht="24.9" customHeight="1" x14ac:dyDescent="0.25">
      <c r="B4" s="85" t="s">
        <v>6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 ht="6" customHeight="1" x14ac:dyDescent="0.25"/>
    <row r="6" spans="1:19" ht="23.25" customHeight="1" thickBot="1" x14ac:dyDescent="0.35">
      <c r="B6" s="89" t="s">
        <v>0</v>
      </c>
      <c r="C6" s="90"/>
      <c r="D6" s="91"/>
      <c r="E6" s="92"/>
      <c r="F6" s="92"/>
      <c r="G6" s="92"/>
      <c r="H6" s="92"/>
      <c r="I6" s="92"/>
      <c r="J6" s="92"/>
      <c r="K6" s="92"/>
    </row>
    <row r="7" spans="1:19" ht="23.25" customHeight="1" thickBot="1" x14ac:dyDescent="0.35">
      <c r="B7" s="95" t="s">
        <v>1</v>
      </c>
      <c r="C7" s="96"/>
      <c r="D7" s="93"/>
      <c r="E7" s="94"/>
      <c r="F7" s="94"/>
      <c r="G7" s="94"/>
      <c r="H7" s="4"/>
      <c r="I7" s="4"/>
      <c r="J7" s="4"/>
      <c r="K7" s="4"/>
      <c r="M7" s="13"/>
      <c r="N7" s="13"/>
      <c r="Q7" s="13"/>
      <c r="R7" s="13"/>
    </row>
    <row r="8" spans="1:19" ht="3.9" customHeight="1" thickBot="1" x14ac:dyDescent="0.35">
      <c r="B8" s="11"/>
      <c r="C8" s="12"/>
      <c r="D8" s="14"/>
      <c r="E8" s="15"/>
      <c r="F8" s="15"/>
      <c r="G8" s="15"/>
      <c r="M8" s="13"/>
      <c r="N8" s="13"/>
      <c r="Q8" s="13"/>
      <c r="R8" s="13"/>
    </row>
    <row r="9" spans="1:19" ht="18.899999999999999" customHeight="1" thickBot="1" x14ac:dyDescent="0.35">
      <c r="B9" s="86" t="s">
        <v>74</v>
      </c>
      <c r="C9" s="87"/>
      <c r="D9" s="87"/>
      <c r="E9" s="87"/>
      <c r="F9" s="87"/>
      <c r="G9" s="87"/>
      <c r="H9" s="87"/>
      <c r="I9" s="87"/>
      <c r="J9" s="87"/>
      <c r="K9" s="88"/>
      <c r="L9" s="80" t="s">
        <v>71</v>
      </c>
      <c r="M9" s="81"/>
      <c r="N9" s="81"/>
      <c r="O9" s="82"/>
      <c r="P9" s="80" t="s">
        <v>70</v>
      </c>
      <c r="Q9" s="81"/>
      <c r="R9" s="81"/>
      <c r="S9" s="82"/>
    </row>
    <row r="10" spans="1:19" ht="72.75" customHeight="1" thickBot="1" x14ac:dyDescent="0.35">
      <c r="A10" s="79" t="s">
        <v>49</v>
      </c>
      <c r="B10" s="16" t="s">
        <v>3</v>
      </c>
      <c r="C10" s="17" t="s">
        <v>7</v>
      </c>
      <c r="D10" s="18" t="s">
        <v>36</v>
      </c>
      <c r="E10" s="18" t="s">
        <v>39</v>
      </c>
      <c r="F10" s="18" t="s">
        <v>40</v>
      </c>
      <c r="G10" s="19" t="s">
        <v>43</v>
      </c>
      <c r="H10" s="18" t="s">
        <v>41</v>
      </c>
      <c r="I10" s="19" t="s">
        <v>42</v>
      </c>
      <c r="J10" s="18" t="s">
        <v>8</v>
      </c>
      <c r="K10" s="20" t="s">
        <v>9</v>
      </c>
      <c r="L10" s="21" t="s">
        <v>48</v>
      </c>
      <c r="M10" s="22" t="s">
        <v>46</v>
      </c>
      <c r="N10" s="22" t="s">
        <v>47</v>
      </c>
      <c r="O10" s="23" t="s">
        <v>9</v>
      </c>
      <c r="P10" s="24" t="s">
        <v>48</v>
      </c>
      <c r="Q10" s="22" t="s">
        <v>46</v>
      </c>
      <c r="R10" s="25" t="s">
        <v>47</v>
      </c>
      <c r="S10" s="23" t="s">
        <v>9</v>
      </c>
    </row>
    <row r="11" spans="1:19" ht="20.100000000000001" customHeight="1" x14ac:dyDescent="0.25">
      <c r="A11" s="130" t="s">
        <v>50</v>
      </c>
      <c r="B11" s="7"/>
      <c r="C11" s="26" t="s">
        <v>10</v>
      </c>
      <c r="D11" s="8"/>
      <c r="E11" s="7"/>
      <c r="F11" s="7"/>
      <c r="G11" s="66">
        <f>IFERROR((1-(E11/F11))*100,0)</f>
        <v>0</v>
      </c>
      <c r="H11" s="7"/>
      <c r="I11" s="27">
        <f>IF(H11&gt;=120,IF(F11&gt;8,0.3,IF(F11&gt;4,0.25,0.15)),IF(H11&gt;=60,IF(F11&gt;8,0.4,IF(F11&gt;4,0.35,0.25)),IF(F11&gt;8,0.5,IF(F11&gt;4,0.45,0.35))))</f>
        <v>0.35</v>
      </c>
      <c r="J11" s="70">
        <f>IFERROR(G11/I11/100,0)</f>
        <v>0</v>
      </c>
      <c r="K11" s="115">
        <f>IFERROR(AVERAGE(J11:J13),0)</f>
        <v>0</v>
      </c>
      <c r="L11" s="57"/>
      <c r="M11" s="58"/>
      <c r="N11" s="28">
        <f>IFERROR(L11/M11,0)</f>
        <v>0</v>
      </c>
      <c r="O11" s="119">
        <f>IFERROR(AVERAGE(N11:N13),0)</f>
        <v>0</v>
      </c>
      <c r="P11" s="63"/>
      <c r="Q11" s="58"/>
      <c r="R11" s="28">
        <f>IFERROR(P11/Q11,0)</f>
        <v>0</v>
      </c>
      <c r="S11" s="119">
        <f>IFERROR(AVERAGE(R11:R13),0)</f>
        <v>0</v>
      </c>
    </row>
    <row r="12" spans="1:19" ht="20.100000000000001" customHeight="1" x14ac:dyDescent="0.25">
      <c r="A12" s="131"/>
      <c r="B12" s="2"/>
      <c r="C12" s="29" t="s">
        <v>11</v>
      </c>
      <c r="D12" s="1"/>
      <c r="E12" s="2"/>
      <c r="F12" s="2"/>
      <c r="G12" s="67">
        <f t="shared" ref="G12:G22" si="0">IFERROR((1-(E12/F12))*100,0)</f>
        <v>0</v>
      </c>
      <c r="H12" s="2"/>
      <c r="I12" s="30">
        <f t="shared" ref="I12:I22" si="1">IF(H12&gt;=120,IF(F12&gt;8,0.3,IF(F12&gt;4,0.25,0.15)),IF(H12&gt;=60,IF(F12&gt;8,0.4,IF(F12&gt;4,0.35,0.25)),IF(F12&gt;8,0.5,IF(F12&gt;4,0.45,0.35))))</f>
        <v>0.35</v>
      </c>
      <c r="J12" s="71">
        <f t="shared" ref="J12:J22" si="2">IFERROR(G12/I12/100,0)</f>
        <v>0</v>
      </c>
      <c r="K12" s="116"/>
      <c r="L12" s="59"/>
      <c r="M12" s="60"/>
      <c r="N12" s="31">
        <f t="shared" ref="N12:N22" si="3">IFERROR(L12/M12,0)</f>
        <v>0</v>
      </c>
      <c r="O12" s="120"/>
      <c r="P12" s="64"/>
      <c r="Q12" s="60"/>
      <c r="R12" s="31">
        <f t="shared" ref="R12:R22" si="4">IFERROR(P12/Q12,0)</f>
        <v>0</v>
      </c>
      <c r="S12" s="120"/>
    </row>
    <row r="13" spans="1:19" ht="20.100000000000001" customHeight="1" thickBot="1" x14ac:dyDescent="0.3">
      <c r="A13" s="132"/>
      <c r="B13" s="9"/>
      <c r="C13" s="32" t="s">
        <v>12</v>
      </c>
      <c r="D13" s="10"/>
      <c r="E13" s="9"/>
      <c r="F13" s="9"/>
      <c r="G13" s="68">
        <f t="shared" si="0"/>
        <v>0</v>
      </c>
      <c r="H13" s="9"/>
      <c r="I13" s="33">
        <f t="shared" si="1"/>
        <v>0.35</v>
      </c>
      <c r="J13" s="72">
        <f t="shared" si="2"/>
        <v>0</v>
      </c>
      <c r="K13" s="117"/>
      <c r="L13" s="61"/>
      <c r="M13" s="62"/>
      <c r="N13" s="34">
        <f t="shared" si="3"/>
        <v>0</v>
      </c>
      <c r="O13" s="121"/>
      <c r="P13" s="65"/>
      <c r="Q13" s="62"/>
      <c r="R13" s="34">
        <f t="shared" si="4"/>
        <v>0</v>
      </c>
      <c r="S13" s="121"/>
    </row>
    <row r="14" spans="1:19" ht="20.100000000000001" customHeight="1" x14ac:dyDescent="0.25">
      <c r="A14" s="133" t="s">
        <v>51</v>
      </c>
      <c r="B14" s="7"/>
      <c r="C14" s="26" t="s">
        <v>13</v>
      </c>
      <c r="D14" s="8"/>
      <c r="E14" s="7"/>
      <c r="F14" s="7"/>
      <c r="G14" s="66">
        <f t="shared" si="0"/>
        <v>0</v>
      </c>
      <c r="H14" s="7"/>
      <c r="I14" s="27">
        <f t="shared" si="1"/>
        <v>0.35</v>
      </c>
      <c r="J14" s="70">
        <f t="shared" si="2"/>
        <v>0</v>
      </c>
      <c r="K14" s="115">
        <f t="shared" ref="K14" si="5">IFERROR(AVERAGE(J14:J16),0)</f>
        <v>0</v>
      </c>
      <c r="L14" s="57"/>
      <c r="M14" s="58"/>
      <c r="N14" s="28">
        <f t="shared" si="3"/>
        <v>0</v>
      </c>
      <c r="O14" s="119">
        <f t="shared" ref="O14" si="6">IFERROR(AVERAGE(N14:N16),0)</f>
        <v>0</v>
      </c>
      <c r="P14" s="63"/>
      <c r="Q14" s="58"/>
      <c r="R14" s="28">
        <f t="shared" si="4"/>
        <v>0</v>
      </c>
      <c r="S14" s="119">
        <f t="shared" ref="S14" si="7">IFERROR(AVERAGE(R14:R16),0)</f>
        <v>0</v>
      </c>
    </row>
    <row r="15" spans="1:19" ht="20.100000000000001" customHeight="1" x14ac:dyDescent="0.25">
      <c r="A15" s="134"/>
      <c r="B15" s="2"/>
      <c r="C15" s="29" t="s">
        <v>14</v>
      </c>
      <c r="D15" s="1"/>
      <c r="E15" s="2"/>
      <c r="F15" s="2"/>
      <c r="G15" s="67">
        <f t="shared" si="0"/>
        <v>0</v>
      </c>
      <c r="H15" s="2"/>
      <c r="I15" s="30">
        <f t="shared" si="1"/>
        <v>0.35</v>
      </c>
      <c r="J15" s="71">
        <f t="shared" si="2"/>
        <v>0</v>
      </c>
      <c r="K15" s="116"/>
      <c r="L15" s="59"/>
      <c r="M15" s="60"/>
      <c r="N15" s="31">
        <f t="shared" si="3"/>
        <v>0</v>
      </c>
      <c r="O15" s="120"/>
      <c r="P15" s="64"/>
      <c r="Q15" s="60"/>
      <c r="R15" s="31">
        <f t="shared" si="4"/>
        <v>0</v>
      </c>
      <c r="S15" s="120"/>
    </row>
    <row r="16" spans="1:19" ht="20.100000000000001" customHeight="1" thickBot="1" x14ac:dyDescent="0.3">
      <c r="A16" s="134"/>
      <c r="B16" s="9"/>
      <c r="C16" s="32" t="s">
        <v>15</v>
      </c>
      <c r="D16" s="10"/>
      <c r="E16" s="9"/>
      <c r="F16" s="9"/>
      <c r="G16" s="68">
        <f t="shared" si="0"/>
        <v>0</v>
      </c>
      <c r="H16" s="9"/>
      <c r="I16" s="33">
        <f t="shared" si="1"/>
        <v>0.35</v>
      </c>
      <c r="J16" s="72">
        <f t="shared" si="2"/>
        <v>0</v>
      </c>
      <c r="K16" s="117"/>
      <c r="L16" s="61"/>
      <c r="M16" s="62"/>
      <c r="N16" s="34">
        <f t="shared" si="3"/>
        <v>0</v>
      </c>
      <c r="O16" s="121"/>
      <c r="P16" s="65"/>
      <c r="Q16" s="62"/>
      <c r="R16" s="34">
        <f t="shared" si="4"/>
        <v>0</v>
      </c>
      <c r="S16" s="121"/>
    </row>
    <row r="17" spans="1:19" ht="20.100000000000001" customHeight="1" x14ac:dyDescent="0.25">
      <c r="A17" s="135" t="s">
        <v>52</v>
      </c>
      <c r="B17" s="7"/>
      <c r="C17" s="26" t="s">
        <v>16</v>
      </c>
      <c r="D17" s="8"/>
      <c r="E17" s="7"/>
      <c r="F17" s="7"/>
      <c r="G17" s="66">
        <f t="shared" si="0"/>
        <v>0</v>
      </c>
      <c r="H17" s="7"/>
      <c r="I17" s="27">
        <f t="shared" si="1"/>
        <v>0.35</v>
      </c>
      <c r="J17" s="70">
        <f t="shared" si="2"/>
        <v>0</v>
      </c>
      <c r="K17" s="115">
        <f t="shared" ref="K17" si="8">IFERROR(AVERAGE(J17:J19),0)</f>
        <v>0</v>
      </c>
      <c r="L17" s="57"/>
      <c r="M17" s="58"/>
      <c r="N17" s="28">
        <f t="shared" si="3"/>
        <v>0</v>
      </c>
      <c r="O17" s="119">
        <f t="shared" ref="O17" si="9">IFERROR(AVERAGE(N17:N19),0)</f>
        <v>0</v>
      </c>
      <c r="P17" s="63"/>
      <c r="Q17" s="58"/>
      <c r="R17" s="28">
        <f t="shared" si="4"/>
        <v>0</v>
      </c>
      <c r="S17" s="119">
        <f t="shared" ref="S17" si="10">IFERROR(AVERAGE(R17:R19),0)</f>
        <v>0</v>
      </c>
    </row>
    <row r="18" spans="1:19" ht="20.100000000000001" customHeight="1" x14ac:dyDescent="0.25">
      <c r="A18" s="136"/>
      <c r="B18" s="2"/>
      <c r="C18" s="29" t="s">
        <v>17</v>
      </c>
      <c r="D18" s="1"/>
      <c r="E18" s="2"/>
      <c r="F18" s="2"/>
      <c r="G18" s="67">
        <f t="shared" si="0"/>
        <v>0</v>
      </c>
      <c r="H18" s="2"/>
      <c r="I18" s="30">
        <f t="shared" si="1"/>
        <v>0.35</v>
      </c>
      <c r="J18" s="71">
        <f t="shared" si="2"/>
        <v>0</v>
      </c>
      <c r="K18" s="116"/>
      <c r="L18" s="59"/>
      <c r="M18" s="60"/>
      <c r="N18" s="31">
        <f t="shared" si="3"/>
        <v>0</v>
      </c>
      <c r="O18" s="120"/>
      <c r="P18" s="64"/>
      <c r="Q18" s="60"/>
      <c r="R18" s="31">
        <f t="shared" si="4"/>
        <v>0</v>
      </c>
      <c r="S18" s="120"/>
    </row>
    <row r="19" spans="1:19" ht="20.100000000000001" customHeight="1" thickBot="1" x14ac:dyDescent="0.3">
      <c r="A19" s="137"/>
      <c r="B19" s="9"/>
      <c r="C19" s="32" t="s">
        <v>18</v>
      </c>
      <c r="D19" s="10"/>
      <c r="E19" s="9"/>
      <c r="F19" s="9"/>
      <c r="G19" s="68">
        <f t="shared" si="0"/>
        <v>0</v>
      </c>
      <c r="H19" s="9"/>
      <c r="I19" s="33">
        <f t="shared" si="1"/>
        <v>0.35</v>
      </c>
      <c r="J19" s="72">
        <f t="shared" si="2"/>
        <v>0</v>
      </c>
      <c r="K19" s="117"/>
      <c r="L19" s="61"/>
      <c r="M19" s="62"/>
      <c r="N19" s="34">
        <f t="shared" si="3"/>
        <v>0</v>
      </c>
      <c r="O19" s="121"/>
      <c r="P19" s="65"/>
      <c r="Q19" s="62"/>
      <c r="R19" s="34">
        <f t="shared" si="4"/>
        <v>0</v>
      </c>
      <c r="S19" s="121"/>
    </row>
    <row r="20" spans="1:19" ht="20.100000000000001" customHeight="1" x14ac:dyDescent="0.25">
      <c r="A20" s="138" t="s">
        <v>53</v>
      </c>
      <c r="B20" s="7"/>
      <c r="C20" s="26" t="s">
        <v>19</v>
      </c>
      <c r="D20" s="8"/>
      <c r="E20" s="7"/>
      <c r="F20" s="7"/>
      <c r="G20" s="66">
        <f t="shared" si="0"/>
        <v>0</v>
      </c>
      <c r="H20" s="7"/>
      <c r="I20" s="27">
        <f t="shared" si="1"/>
        <v>0.35</v>
      </c>
      <c r="J20" s="70">
        <f t="shared" si="2"/>
        <v>0</v>
      </c>
      <c r="K20" s="115">
        <f t="shared" ref="K20" si="11">IFERROR(AVERAGE(J20:J22),0)</f>
        <v>0</v>
      </c>
      <c r="L20" s="57"/>
      <c r="M20" s="58"/>
      <c r="N20" s="28">
        <f t="shared" si="3"/>
        <v>0</v>
      </c>
      <c r="O20" s="119">
        <f t="shared" ref="O20" si="12">IFERROR(AVERAGE(N20:N22),0)</f>
        <v>0</v>
      </c>
      <c r="P20" s="63"/>
      <c r="Q20" s="58"/>
      <c r="R20" s="28">
        <f t="shared" si="4"/>
        <v>0</v>
      </c>
      <c r="S20" s="119">
        <f t="shared" ref="S20" si="13">IFERROR(AVERAGE(R20:R22),0)</f>
        <v>0</v>
      </c>
    </row>
    <row r="21" spans="1:19" ht="20.100000000000001" customHeight="1" x14ac:dyDescent="0.25">
      <c r="A21" s="138"/>
      <c r="B21" s="2"/>
      <c r="C21" s="29" t="s">
        <v>20</v>
      </c>
      <c r="D21" s="1"/>
      <c r="E21" s="2"/>
      <c r="F21" s="2"/>
      <c r="G21" s="67">
        <f t="shared" si="0"/>
        <v>0</v>
      </c>
      <c r="H21" s="2"/>
      <c r="I21" s="30">
        <f t="shared" si="1"/>
        <v>0.35</v>
      </c>
      <c r="J21" s="71">
        <f t="shared" si="2"/>
        <v>0</v>
      </c>
      <c r="K21" s="116"/>
      <c r="L21" s="59"/>
      <c r="M21" s="60"/>
      <c r="N21" s="31">
        <f t="shared" si="3"/>
        <v>0</v>
      </c>
      <c r="O21" s="120"/>
      <c r="P21" s="64"/>
      <c r="Q21" s="60"/>
      <c r="R21" s="31">
        <f t="shared" si="4"/>
        <v>0</v>
      </c>
      <c r="S21" s="120"/>
    </row>
    <row r="22" spans="1:19" ht="20.100000000000001" customHeight="1" thickBot="1" x14ac:dyDescent="0.3">
      <c r="A22" s="139"/>
      <c r="B22" s="3"/>
      <c r="C22" s="35" t="s">
        <v>21</v>
      </c>
      <c r="D22" s="5"/>
      <c r="E22" s="3"/>
      <c r="F22" s="3"/>
      <c r="G22" s="67">
        <f t="shared" si="0"/>
        <v>0</v>
      </c>
      <c r="H22" s="3"/>
      <c r="I22" s="36">
        <f t="shared" si="1"/>
        <v>0.35</v>
      </c>
      <c r="J22" s="71">
        <f t="shared" si="2"/>
        <v>0</v>
      </c>
      <c r="K22" s="117"/>
      <c r="L22" s="61"/>
      <c r="M22" s="62"/>
      <c r="N22" s="34">
        <f t="shared" si="3"/>
        <v>0</v>
      </c>
      <c r="O22" s="121"/>
      <c r="P22" s="65"/>
      <c r="Q22" s="62"/>
      <c r="R22" s="34">
        <f t="shared" si="4"/>
        <v>0</v>
      </c>
      <c r="S22" s="121"/>
    </row>
    <row r="23" spans="1:19" ht="39.9" customHeight="1" thickTop="1" x14ac:dyDescent="0.3">
      <c r="B23" s="124" t="s">
        <v>35</v>
      </c>
      <c r="C23" s="125"/>
      <c r="D23" s="126"/>
      <c r="E23" s="69">
        <f>IFERROR(AVERAGE(E11:E22),0)</f>
        <v>0</v>
      </c>
      <c r="F23" s="73"/>
      <c r="G23" s="74"/>
      <c r="H23" s="75"/>
      <c r="I23" s="100" t="s">
        <v>22</v>
      </c>
      <c r="J23" s="101"/>
      <c r="K23" s="69">
        <f>IFERROR(AVERAGE(K11:K22),0)</f>
        <v>0</v>
      </c>
      <c r="N23" s="37" t="s">
        <v>22</v>
      </c>
      <c r="O23" s="38">
        <f>IFERROR(AVERAGE(O11:O22),0)</f>
        <v>0</v>
      </c>
      <c r="Q23" s="37" t="s">
        <v>22</v>
      </c>
      <c r="S23" s="38">
        <f>IFERROR(AVERAGE(S11:S22),0)</f>
        <v>0</v>
      </c>
    </row>
    <row r="24" spans="1:19" ht="18.899999999999999" customHeight="1" x14ac:dyDescent="0.3">
      <c r="B24" s="128" t="s">
        <v>54</v>
      </c>
      <c r="C24" s="129"/>
      <c r="D24" s="129"/>
      <c r="E24" s="129"/>
      <c r="F24" s="129"/>
      <c r="G24" s="127" t="s">
        <v>4</v>
      </c>
      <c r="H24" s="127" t="s">
        <v>5</v>
      </c>
      <c r="I24" s="77"/>
      <c r="J24" s="77"/>
      <c r="K24" s="122" t="s">
        <v>25</v>
      </c>
      <c r="O24" s="122" t="s">
        <v>56</v>
      </c>
      <c r="S24" s="122" t="s">
        <v>56</v>
      </c>
    </row>
    <row r="25" spans="1:19" ht="18.899999999999999" customHeight="1" x14ac:dyDescent="0.3">
      <c r="B25" s="143" t="s">
        <v>72</v>
      </c>
      <c r="C25" s="144"/>
      <c r="D25" s="144"/>
      <c r="E25" s="144"/>
      <c r="F25" s="144"/>
      <c r="G25" s="127"/>
      <c r="H25" s="127"/>
      <c r="I25" s="77"/>
      <c r="J25" s="77"/>
      <c r="K25" s="123"/>
      <c r="O25" s="123"/>
      <c r="S25" s="123"/>
    </row>
    <row r="26" spans="1:19" ht="18.899999999999999" customHeight="1" x14ac:dyDescent="0.3">
      <c r="B26" s="128" t="s">
        <v>23</v>
      </c>
      <c r="C26" s="129"/>
      <c r="D26" s="129"/>
      <c r="E26" s="129"/>
      <c r="F26" s="129"/>
      <c r="G26" s="127" t="s">
        <v>24</v>
      </c>
      <c r="H26" s="127" t="s">
        <v>2</v>
      </c>
      <c r="I26" s="76"/>
      <c r="J26" s="77"/>
      <c r="K26" s="78"/>
      <c r="M26" s="39"/>
      <c r="O26" s="40"/>
    </row>
    <row r="27" spans="1:19" ht="18.899999999999999" customHeight="1" x14ac:dyDescent="0.3">
      <c r="B27" s="143" t="s">
        <v>73</v>
      </c>
      <c r="C27" s="144"/>
      <c r="D27" s="144"/>
      <c r="E27" s="144"/>
      <c r="F27" s="144"/>
      <c r="G27" s="127"/>
      <c r="H27" s="127"/>
      <c r="I27" s="76"/>
      <c r="J27" s="77"/>
      <c r="K27" s="77"/>
      <c r="M27" s="41"/>
      <c r="O27" s="42"/>
    </row>
    <row r="28" spans="1:19" ht="18.899999999999999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99" t="s">
        <v>57</v>
      </c>
      <c r="M28" s="99"/>
      <c r="N28" s="99"/>
      <c r="O28" s="15"/>
    </row>
    <row r="29" spans="1:19" ht="18.899999999999999" customHeight="1" x14ac:dyDescent="0.35">
      <c r="B29" s="102" t="s">
        <v>38</v>
      </c>
      <c r="C29" s="102"/>
      <c r="D29" s="102"/>
      <c r="E29" s="102"/>
      <c r="F29" s="102"/>
      <c r="G29" s="43"/>
      <c r="H29" s="43"/>
      <c r="I29" s="43"/>
      <c r="J29" s="43"/>
      <c r="K29" s="43"/>
      <c r="L29" s="44" t="s">
        <v>58</v>
      </c>
      <c r="M29" s="118" t="s">
        <v>68</v>
      </c>
      <c r="N29" s="118"/>
      <c r="O29" s="118"/>
      <c r="P29" s="118"/>
      <c r="Q29" s="118"/>
      <c r="R29" s="118"/>
      <c r="S29" s="118"/>
    </row>
    <row r="30" spans="1:19" ht="18.899999999999999" customHeight="1" x14ac:dyDescent="0.3">
      <c r="B30" s="106" t="s">
        <v>26</v>
      </c>
      <c r="C30" s="107"/>
      <c r="D30" s="103" t="s">
        <v>27</v>
      </c>
      <c r="E30" s="104"/>
      <c r="F30" s="105"/>
      <c r="G30" s="15"/>
      <c r="H30" s="15"/>
      <c r="I30" s="15"/>
      <c r="J30" s="15"/>
      <c r="K30" s="15"/>
      <c r="L30" s="45" t="s">
        <v>59</v>
      </c>
      <c r="M30" s="113" t="s">
        <v>69</v>
      </c>
      <c r="N30" s="114"/>
      <c r="O30" s="114"/>
      <c r="P30" s="114"/>
      <c r="Q30" s="114"/>
      <c r="R30" s="114"/>
      <c r="S30" s="114"/>
    </row>
    <row r="31" spans="1:19" ht="18.899999999999999" customHeight="1" x14ac:dyDescent="0.3">
      <c r="B31" s="108"/>
      <c r="C31" s="109"/>
      <c r="D31" s="46" t="s">
        <v>28</v>
      </c>
      <c r="E31" s="47" t="s">
        <v>29</v>
      </c>
      <c r="F31" s="48" t="s">
        <v>30</v>
      </c>
      <c r="G31" s="15"/>
      <c r="H31" s="15"/>
      <c r="I31" s="15"/>
      <c r="J31" s="15"/>
      <c r="K31" s="15"/>
      <c r="L31" s="45" t="s">
        <v>60</v>
      </c>
      <c r="M31" s="98" t="s">
        <v>62</v>
      </c>
      <c r="N31" s="98"/>
      <c r="O31" s="98"/>
      <c r="P31" s="98"/>
      <c r="Q31" s="98"/>
      <c r="R31" s="98"/>
      <c r="S31" s="98"/>
    </row>
    <row r="32" spans="1:19" ht="18.899999999999999" customHeight="1" thickBot="1" x14ac:dyDescent="0.35">
      <c r="B32" s="110"/>
      <c r="C32" s="111"/>
      <c r="D32" s="49" t="s">
        <v>31</v>
      </c>
      <c r="E32" s="50" t="s">
        <v>31</v>
      </c>
      <c r="F32" s="51" t="s">
        <v>31</v>
      </c>
      <c r="G32" s="15"/>
      <c r="H32" s="112"/>
      <c r="I32" s="112"/>
      <c r="J32" s="112"/>
      <c r="K32" s="15"/>
      <c r="M32" s="98"/>
      <c r="N32" s="98"/>
      <c r="O32" s="98"/>
      <c r="P32" s="98"/>
      <c r="Q32" s="98"/>
      <c r="R32" s="98"/>
      <c r="S32" s="98"/>
    </row>
    <row r="33" spans="2:19" ht="18.899999999999999" customHeight="1" thickTop="1" x14ac:dyDescent="0.3">
      <c r="B33" s="124" t="s">
        <v>32</v>
      </c>
      <c r="C33" s="147"/>
      <c r="D33" s="52">
        <v>0.35</v>
      </c>
      <c r="E33" s="53">
        <v>0.25</v>
      </c>
      <c r="F33" s="53">
        <v>0.15</v>
      </c>
      <c r="G33" s="15"/>
      <c r="H33" s="140"/>
      <c r="I33" s="140"/>
      <c r="J33" s="140"/>
      <c r="K33" s="15"/>
      <c r="L33" s="45" t="s">
        <v>61</v>
      </c>
      <c r="M33" s="97" t="s">
        <v>63</v>
      </c>
      <c r="N33" s="97"/>
      <c r="O33" s="97"/>
      <c r="P33" s="97"/>
      <c r="Q33" s="97"/>
      <c r="R33" s="97"/>
      <c r="S33" s="97"/>
    </row>
    <row r="34" spans="2:19" ht="18.899999999999999" customHeight="1" x14ac:dyDescent="0.3">
      <c r="B34" s="145" t="s">
        <v>33</v>
      </c>
      <c r="C34" s="146"/>
      <c r="D34" s="54">
        <v>0.45</v>
      </c>
      <c r="E34" s="55">
        <v>0.35</v>
      </c>
      <c r="F34" s="55">
        <v>0.25</v>
      </c>
      <c r="G34" s="15"/>
      <c r="H34" s="112"/>
      <c r="I34" s="112"/>
      <c r="J34" s="112"/>
      <c r="K34" s="15"/>
      <c r="M34" s="97"/>
      <c r="N34" s="97"/>
      <c r="O34" s="97"/>
      <c r="P34" s="97"/>
      <c r="Q34" s="97"/>
      <c r="R34" s="97"/>
      <c r="S34" s="97"/>
    </row>
    <row r="35" spans="2:19" ht="18.899999999999999" customHeight="1" x14ac:dyDescent="0.3">
      <c r="B35" s="145" t="s">
        <v>34</v>
      </c>
      <c r="C35" s="146"/>
      <c r="D35" s="54">
        <v>0.5</v>
      </c>
      <c r="E35" s="55">
        <v>0.4</v>
      </c>
      <c r="F35" s="55">
        <v>0.3</v>
      </c>
      <c r="G35" s="15"/>
      <c r="H35" s="15"/>
      <c r="I35" s="15"/>
      <c r="J35" s="15"/>
      <c r="K35" s="15"/>
      <c r="L35" s="45" t="s">
        <v>64</v>
      </c>
      <c r="M35" s="97" t="s">
        <v>66</v>
      </c>
      <c r="N35" s="97"/>
      <c r="O35" s="97"/>
      <c r="P35" s="97"/>
      <c r="Q35" s="97"/>
      <c r="R35" s="97"/>
      <c r="S35" s="97"/>
    </row>
    <row r="36" spans="2:19" ht="18.899999999999999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M36" s="97"/>
      <c r="N36" s="97"/>
      <c r="O36" s="97"/>
      <c r="P36" s="97"/>
      <c r="Q36" s="97"/>
      <c r="R36" s="97"/>
      <c r="S36" s="97"/>
    </row>
    <row r="37" spans="2:19" ht="18.899999999999999" customHeight="1" thickBot="1" x14ac:dyDescent="0.4">
      <c r="B37" s="141" t="s">
        <v>45</v>
      </c>
      <c r="C37" s="141"/>
      <c r="D37" s="142"/>
      <c r="E37" s="142"/>
      <c r="F37" s="142"/>
      <c r="G37" s="142"/>
      <c r="H37" s="6" t="s">
        <v>44</v>
      </c>
      <c r="I37" s="142"/>
      <c r="J37" s="142"/>
      <c r="K37" s="15"/>
      <c r="L37" s="45" t="s">
        <v>65</v>
      </c>
      <c r="M37" s="97" t="s">
        <v>67</v>
      </c>
      <c r="N37" s="97"/>
      <c r="O37" s="97"/>
      <c r="P37" s="97"/>
      <c r="Q37" s="97"/>
      <c r="R37" s="97"/>
      <c r="S37" s="97"/>
    </row>
    <row r="38" spans="2:19" ht="18.899999999999999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M38" s="97"/>
      <c r="N38" s="97"/>
      <c r="O38" s="97"/>
      <c r="P38" s="97"/>
      <c r="Q38" s="97"/>
      <c r="R38" s="97"/>
      <c r="S38" s="97"/>
    </row>
    <row r="39" spans="2:19" ht="17.399999999999999" x14ac:dyDescent="0.3">
      <c r="B39" s="56"/>
      <c r="G39" s="15"/>
      <c r="H39" s="15"/>
      <c r="I39" s="15"/>
      <c r="J39" s="15"/>
      <c r="K39" s="15"/>
      <c r="O39" s="15"/>
    </row>
    <row r="40" spans="2:19" ht="17.399999999999999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O40" s="15"/>
    </row>
    <row r="41" spans="2:19" ht="17.399999999999999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O41" s="15"/>
    </row>
    <row r="42" spans="2:19" ht="17.399999999999999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O42" s="15"/>
    </row>
    <row r="43" spans="2:19" ht="17.399999999999999" x14ac:dyDescent="0.3">
      <c r="C43" s="15"/>
      <c r="D43" s="15"/>
      <c r="E43" s="15"/>
      <c r="F43" s="15"/>
      <c r="G43" s="15"/>
      <c r="H43" s="15"/>
      <c r="I43" s="15"/>
      <c r="J43" s="15"/>
      <c r="K43" s="15"/>
      <c r="O43" s="15"/>
    </row>
    <row r="44" spans="2:19" ht="17.399999999999999" x14ac:dyDescent="0.3">
      <c r="C44" s="15"/>
      <c r="D44" s="15"/>
      <c r="E44" s="15"/>
      <c r="F44" s="15"/>
      <c r="G44" s="15"/>
      <c r="H44" s="15"/>
      <c r="I44" s="15"/>
      <c r="J44" s="15"/>
      <c r="K44" s="15"/>
      <c r="O44" s="15"/>
    </row>
  </sheetData>
  <sheetProtection algorithmName="SHA-512" hashValue="kKTdnHao49orNFOyfkAdSMuOXIJTyvDCvquQaEKCqOCivJGkv3ZlhFzUD9kHuM/YUk3oHo12y5iTBv7Hng7VbQ==" saltValue="SbN4GaF42YCb82hirZpX1w==" spinCount="100000" sheet="1" deleteColumns="0" selectLockedCells="1"/>
  <mergeCells count="58">
    <mergeCell ref="H33:J33"/>
    <mergeCell ref="B37:C37"/>
    <mergeCell ref="I37:J37"/>
    <mergeCell ref="D37:G37"/>
    <mergeCell ref="B25:F25"/>
    <mergeCell ref="B35:C35"/>
    <mergeCell ref="H34:J34"/>
    <mergeCell ref="B34:C34"/>
    <mergeCell ref="B33:C33"/>
    <mergeCell ref="B26:F26"/>
    <mergeCell ref="G26:G27"/>
    <mergeCell ref="H26:H27"/>
    <mergeCell ref="B27:F27"/>
    <mergeCell ref="G24:G25"/>
    <mergeCell ref="A11:A13"/>
    <mergeCell ref="A14:A16"/>
    <mergeCell ref="A17:A19"/>
    <mergeCell ref="A20:A22"/>
    <mergeCell ref="K24:K25"/>
    <mergeCell ref="K11:K13"/>
    <mergeCell ref="K14:K16"/>
    <mergeCell ref="K17:K19"/>
    <mergeCell ref="K20:K22"/>
    <mergeCell ref="M29:S29"/>
    <mergeCell ref="O11:O13"/>
    <mergeCell ref="O14:O16"/>
    <mergeCell ref="O17:O19"/>
    <mergeCell ref="O20:O22"/>
    <mergeCell ref="O24:O25"/>
    <mergeCell ref="S11:S13"/>
    <mergeCell ref="S14:S16"/>
    <mergeCell ref="S17:S19"/>
    <mergeCell ref="S20:S22"/>
    <mergeCell ref="S24:S25"/>
    <mergeCell ref="I23:J23"/>
    <mergeCell ref="B29:F29"/>
    <mergeCell ref="D30:F30"/>
    <mergeCell ref="B30:C32"/>
    <mergeCell ref="H32:J32"/>
    <mergeCell ref="B23:D23"/>
    <mergeCell ref="H24:H25"/>
    <mergeCell ref="B24:F24"/>
    <mergeCell ref="M37:S38"/>
    <mergeCell ref="M31:S32"/>
    <mergeCell ref="M33:S34"/>
    <mergeCell ref="M35:S36"/>
    <mergeCell ref="L28:N28"/>
    <mergeCell ref="M30:S30"/>
    <mergeCell ref="P9:S9"/>
    <mergeCell ref="B2:S2"/>
    <mergeCell ref="B3:S3"/>
    <mergeCell ref="B4:S4"/>
    <mergeCell ref="B9:K9"/>
    <mergeCell ref="L9:O9"/>
    <mergeCell ref="B6:C6"/>
    <mergeCell ref="D6:K6"/>
    <mergeCell ref="D7:G7"/>
    <mergeCell ref="B7:C7"/>
  </mergeCells>
  <phoneticPr fontId="3" type="noConversion"/>
  <pageMargins left="0.3" right="0.3" top="0.5" bottom="0.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TOC_Removal</vt:lpstr>
      <vt:lpstr>TOC_Removal!Print_Area</vt:lpstr>
    </vt:vector>
  </TitlesOfParts>
  <Company>MDU Resources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gasperg</dc:creator>
  <cp:lastModifiedBy>VandenBos, Jen</cp:lastModifiedBy>
  <cp:lastPrinted>2024-02-28T22:37:31Z</cp:lastPrinted>
  <dcterms:created xsi:type="dcterms:W3CDTF">2006-08-25T14:36:23Z</dcterms:created>
  <dcterms:modified xsi:type="dcterms:W3CDTF">2025-05-19T14:35:47Z</dcterms:modified>
</cp:coreProperties>
</file>