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G\SUBDIV\Ashley Kroon\Subdivisions\Checklists\"/>
    </mc:Choice>
  </mc:AlternateContent>
  <bookViews>
    <workbookView xWindow="780" yWindow="780" windowWidth="20010" windowHeight="14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Sheet1!$A$1:$N$66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1" l="1"/>
  <c r="M63" i="1"/>
  <c r="F65" i="1"/>
  <c r="M24" i="1" l="1"/>
  <c r="M21" i="1"/>
  <c r="M19" i="1"/>
  <c r="F57" i="1"/>
  <c r="F55" i="1"/>
  <c r="M22" i="1" l="1"/>
  <c r="F59" i="1"/>
  <c r="F58" i="1"/>
</calcChain>
</file>

<file path=xl/sharedStrings.xml><?xml version="1.0" encoding="utf-8"?>
<sst xmlns="http://schemas.openxmlformats.org/spreadsheetml/2006/main" count="187" uniqueCount="169">
  <si>
    <t>Date Plans Received</t>
  </si>
  <si>
    <t>Plan Review Fee Record</t>
  </si>
  <si>
    <t>Account Number</t>
  </si>
  <si>
    <t>EQ Number</t>
  </si>
  <si>
    <t>Invoice Number</t>
  </si>
  <si>
    <t>Receipt Number</t>
  </si>
  <si>
    <t>Check Number</t>
  </si>
  <si>
    <t>Total Received</t>
  </si>
  <si>
    <t>PWSID</t>
  </si>
  <si>
    <t>Public Water Supply Name</t>
  </si>
  <si>
    <t>Total fee Determined</t>
  </si>
  <si>
    <t>County</t>
  </si>
  <si>
    <t>Nearest City</t>
  </si>
  <si>
    <t>DEQ Review Engineer</t>
  </si>
  <si>
    <t>Total Fee Due</t>
  </si>
  <si>
    <t>Design Engineer Name / Firm / Address</t>
  </si>
  <si>
    <t>Owner Name / Address</t>
  </si>
  <si>
    <t>Schedule I - DEQ 1</t>
  </si>
  <si>
    <t>Schedule II - DEQ 2</t>
  </si>
  <si>
    <t xml:space="preserve">       Ultra Violet Disinfection</t>
  </si>
  <si>
    <t xml:space="preserve">       Point-of-Use / Point-of-Entry Treatment</t>
  </si>
  <si>
    <t>quality and quantity</t>
  </si>
  <si>
    <t>structures</t>
  </si>
  <si>
    <t>Standard clarification</t>
  </si>
  <si>
    <t>solid contact units</t>
  </si>
  <si>
    <t>rapid rate</t>
  </si>
  <si>
    <t>pressure filtration</t>
  </si>
  <si>
    <t>diatomaceous earth</t>
  </si>
  <si>
    <t>slow sand</t>
  </si>
  <si>
    <t>direct filtration</t>
  </si>
  <si>
    <t>biologically active filtration</t>
  </si>
  <si>
    <t>membrane filtration</t>
  </si>
  <si>
    <t>micro and ultra filtration</t>
  </si>
  <si>
    <t>bag and cartridge filtration</t>
  </si>
  <si>
    <t>natural draft</t>
  </si>
  <si>
    <t>forced draft</t>
  </si>
  <si>
    <t>spray / pressure</t>
  </si>
  <si>
    <t>packed tower</t>
  </si>
  <si>
    <t>Engineering Report</t>
  </si>
  <si>
    <t>Groundwater</t>
  </si>
  <si>
    <t>Clarification</t>
  </si>
  <si>
    <t>Microscreening</t>
  </si>
  <si>
    <t>Filtration</t>
  </si>
  <si>
    <t>Surface Water</t>
  </si>
  <si>
    <t>Disinfection</t>
  </si>
  <si>
    <t>Softening</t>
  </si>
  <si>
    <t>Ion Exchange</t>
  </si>
  <si>
    <t>Aeration</t>
  </si>
  <si>
    <t>Iron and Manganese</t>
  </si>
  <si>
    <t>Fluoridation</t>
  </si>
  <si>
    <t>Stabilization</t>
  </si>
  <si>
    <t>Taste and Odor Control</t>
  </si>
  <si>
    <t>Adsorptive Media</t>
  </si>
  <si>
    <t>Pumping Facilities</t>
  </si>
  <si>
    <t>Plant Storage</t>
  </si>
  <si>
    <t>Hydropneumatic Tanks</t>
  </si>
  <si>
    <t>Distribution Storage</t>
  </si>
  <si>
    <t>Non-standard Specifications</t>
  </si>
  <si>
    <t>Rural Distribution (lineal feet)</t>
  </si>
  <si>
    <t>Sliplining Existing Mains (lineal feet)</t>
  </si>
  <si>
    <t>Waste Disposal</t>
  </si>
  <si>
    <t>New Systems</t>
  </si>
  <si>
    <t>Modifications</t>
  </si>
  <si>
    <t>Number of Deviations</t>
  </si>
  <si>
    <t>Engineering Reports and Facility Plans</t>
  </si>
  <si>
    <t>Engineering Reports (minor)</t>
  </si>
  <si>
    <t>Design of Sewers</t>
  </si>
  <si>
    <t>Collection System (lineal feet)</t>
  </si>
  <si>
    <t>Slipping (lineal feet)</t>
  </si>
  <si>
    <t>Force Mains (lineal feet)</t>
  </si>
  <si>
    <t>1000 gpm or less</t>
  </si>
  <si>
    <t>greater than 1000 gpm</t>
  </si>
  <si>
    <t>Screening Grit Removal</t>
  </si>
  <si>
    <t>Screening Devices &amp; Comminutors</t>
  </si>
  <si>
    <t>Grit Removal</t>
  </si>
  <si>
    <t>Flow Equalization</t>
  </si>
  <si>
    <t>Settling</t>
  </si>
  <si>
    <t>Sludge Handling</t>
  </si>
  <si>
    <t>Biological Treatment</t>
  </si>
  <si>
    <t>Nonaerated Treatment Ponds</t>
  </si>
  <si>
    <t>Aerated Treatment Ponds</t>
  </si>
  <si>
    <t>Irrigation &amp; Rapid Infiltration Systems</t>
  </si>
  <si>
    <t>Septage</t>
  </si>
  <si>
    <t>(per design)</t>
  </si>
  <si>
    <t>Ground Water</t>
  </si>
  <si>
    <t>Pump Facilities</t>
  </si>
  <si>
    <t>Finished Storage / Hydropneumatic Tanks</t>
  </si>
  <si>
    <t>Distribution Systems</t>
  </si>
  <si>
    <t>Schedule III - DEQ 3</t>
  </si>
  <si>
    <t>Schedule IV - DEQ 4</t>
  </si>
  <si>
    <t>Pressure Dosing</t>
  </si>
  <si>
    <t>Septic Tanks</t>
  </si>
  <si>
    <t>Soil Absorption Systems</t>
  </si>
  <si>
    <t>Subchapter 6.8 ETA and ET Systems</t>
  </si>
  <si>
    <t>Subchapter 7.1, 7.2 &amp; 7.3 Filters</t>
  </si>
  <si>
    <t>Subchapter 7.6 Alternative Advanced Treatment Systems</t>
  </si>
  <si>
    <t>Subchapter 7.4 Aerobic Treatment</t>
  </si>
  <si>
    <t>Subchapter 7.5 Chemical Nutrient-Reduction Systems</t>
  </si>
  <si>
    <t>Holding Tanks, Pit Privy, Seepage Pits, Waste Segregation, Experimental Systems</t>
  </si>
  <si>
    <t>Schedule V</t>
  </si>
  <si>
    <t>Schedule VI</t>
  </si>
  <si>
    <t>Other Fees</t>
  </si>
  <si>
    <t>Pumping Station</t>
  </si>
  <si>
    <t xml:space="preserve"> Name</t>
  </si>
  <si>
    <t xml:space="preserve"> Address</t>
  </si>
  <si>
    <t xml:space="preserve"> City </t>
  </si>
  <si>
    <t xml:space="preserve"> Policies</t>
  </si>
  <si>
    <t xml:space="preserve"> Section 1.0</t>
  </si>
  <si>
    <t xml:space="preserve"> Section 3.1</t>
  </si>
  <si>
    <t xml:space="preserve"> Section 3.2 </t>
  </si>
  <si>
    <t xml:space="preserve"> Section 4.1</t>
  </si>
  <si>
    <t xml:space="preserve"> Section 4.2 </t>
  </si>
  <si>
    <t xml:space="preserve"> Section 4.3 </t>
  </si>
  <si>
    <t xml:space="preserve"> Section 4.4 </t>
  </si>
  <si>
    <t xml:space="preserve"> Section 4.5 </t>
  </si>
  <si>
    <t xml:space="preserve"> Section 4.7 </t>
  </si>
  <si>
    <t xml:space="preserve"> Section 4.8 </t>
  </si>
  <si>
    <t xml:space="preserve"> Section 4.9 </t>
  </si>
  <si>
    <t xml:space="preserve"> Section 4.10 </t>
  </si>
  <si>
    <t xml:space="preserve"> Section 4.11 </t>
  </si>
  <si>
    <t xml:space="preserve"> Section 4.12 </t>
  </si>
  <si>
    <t xml:space="preserve"> Chapter 5 </t>
  </si>
  <si>
    <t xml:space="preserve"> Chapter 6 </t>
  </si>
  <si>
    <t xml:space="preserve"> Section 7.1 </t>
  </si>
  <si>
    <t xml:space="preserve"> Section 7.2</t>
  </si>
  <si>
    <t xml:space="preserve"> Section 7.3</t>
  </si>
  <si>
    <t xml:space="preserve"> Chapter 9</t>
  </si>
  <si>
    <t xml:space="preserve"> Appendix A</t>
  </si>
  <si>
    <t xml:space="preserve"> Deviations</t>
  </si>
  <si>
    <t xml:space="preserve"> City</t>
  </si>
  <si>
    <t xml:space="preserve"> Chapter 10</t>
  </si>
  <si>
    <t xml:space="preserve"> Chapter 30 </t>
  </si>
  <si>
    <t xml:space="preserve"> Chapter 40</t>
  </si>
  <si>
    <t xml:space="preserve"> Chapter 60</t>
  </si>
  <si>
    <t xml:space="preserve"> Chapter 70</t>
  </si>
  <si>
    <t xml:space="preserve"> Chapter 80</t>
  </si>
  <si>
    <t xml:space="preserve"> Chapter 90</t>
  </si>
  <si>
    <t xml:space="preserve"> Chapter 100</t>
  </si>
  <si>
    <t xml:space="preserve"> Chapter 120</t>
  </si>
  <si>
    <t xml:space="preserve"> Appendix C</t>
  </si>
  <si>
    <t xml:space="preserve"> Section 3.2</t>
  </si>
  <si>
    <t xml:space="preserve"> Chapter 6</t>
  </si>
  <si>
    <t xml:space="preserve"> Chapter 7</t>
  </si>
  <si>
    <t xml:space="preserve"> Chapter 8</t>
  </si>
  <si>
    <t xml:space="preserve"> Chapter 4</t>
  </si>
  <si>
    <t xml:space="preserve"> Chapter 5</t>
  </si>
  <si>
    <t xml:space="preserve"> Appendix D</t>
  </si>
  <si>
    <t xml:space="preserve"> Non-Degradation Review</t>
  </si>
  <si>
    <t xml:space="preserve"> Spring Box and Collection Lateral</t>
  </si>
  <si>
    <t xml:space="preserve"> Cisterns</t>
  </si>
  <si>
    <t xml:space="preserve"> Plans &amp; Specifications Not Covered ---- hours</t>
  </si>
  <si>
    <t xml:space="preserve"> Re-review  ----  hours</t>
  </si>
  <si>
    <t xml:space="preserve">Alternative (non-standard) Sewer System </t>
  </si>
  <si>
    <t xml:space="preserve"> Section 4.6</t>
  </si>
  <si>
    <t>Comprehensive Facility Plan (major)</t>
  </si>
  <si>
    <t>Chemical Application</t>
  </si>
  <si>
    <t>Transmission Distribution (lineal feet)</t>
  </si>
  <si>
    <t>Project Name:</t>
  </si>
  <si>
    <t>Chapter 8</t>
  </si>
  <si>
    <t>X  0.04</t>
  </si>
  <si>
    <t>X  0.20</t>
  </si>
  <si>
    <t>X  $0.20</t>
  </si>
  <si>
    <t>X  $90</t>
  </si>
  <si>
    <t>X  0.30</t>
  </si>
  <si>
    <t>X  $0.30</t>
  </si>
  <si>
    <t>Revised 3/01/2020</t>
  </si>
  <si>
    <t>Number of Lots/Units</t>
  </si>
  <si>
    <t>X $300</t>
  </si>
  <si>
    <t>X  $150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</si>
</sst>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7.5"/>
      <color theme="1"/>
      <name val="Arial Narrow"/>
      <family val="2"/>
    </font>
    <font>
      <sz val="11"/>
      <color theme="1"/>
      <name val="Arial Narrow"/>
      <family val="2"/>
    </font>
    <font>
      <sz val="7.5"/>
      <color theme="1"/>
      <name val="Arial Narrow"/>
      <family val="2"/>
    </font>
    <font>
      <u/>
      <sz val="7.5"/>
      <color theme="1"/>
      <name val="Arial Narrow"/>
      <family val="2"/>
    </font>
    <font>
      <sz val="7"/>
      <color theme="1"/>
      <name val="Arial Narrow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0" fontId="3" fillId="0" borderId="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8" fontId="7" fillId="0" borderId="7" xfId="0" applyNumberFormat="1" applyFont="1" applyFill="1" applyBorder="1" applyAlignment="1">
      <alignment horizontal="center" vertical="center"/>
    </xf>
    <xf numFmtId="8" fontId="7" fillId="0" borderId="0" xfId="0" applyNumberFormat="1" applyFont="1" applyFill="1" applyBorder="1" applyAlignment="1">
      <alignment horizontal="center" vertical="center"/>
    </xf>
    <xf numFmtId="8" fontId="7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6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6" fontId="9" fillId="0" borderId="7" xfId="0" applyNumberFormat="1" applyFont="1" applyFill="1" applyBorder="1" applyAlignment="1">
      <alignment horizontal="center" vertical="center"/>
    </xf>
    <xf numFmtId="6" fontId="9" fillId="0" borderId="0" xfId="0" applyNumberFormat="1" applyFont="1" applyFill="1" applyBorder="1" applyAlignment="1">
      <alignment horizontal="center" vertical="center"/>
    </xf>
    <xf numFmtId="6" fontId="9" fillId="0" borderId="8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="130" zoomScaleNormal="130" zoomScaleSheetLayoutView="98" workbookViewId="0">
      <selection activeCell="M65" sqref="M65"/>
    </sheetView>
  </sheetViews>
  <sheetFormatPr defaultColWidth="9.140625" defaultRowHeight="16.5" x14ac:dyDescent="0.3"/>
  <cols>
    <col min="1" max="1" width="8.42578125" style="1" customWidth="1"/>
    <col min="2" max="2" width="2.7109375" style="1" customWidth="1"/>
    <col min="3" max="3" width="23.42578125" style="1" bestFit="1" customWidth="1"/>
    <col min="4" max="5" width="5.7109375" style="1" customWidth="1"/>
    <col min="6" max="6" width="6.5703125" style="1" customWidth="1"/>
    <col min="7" max="7" width="0.85546875" style="6" customWidth="1"/>
    <col min="8" max="8" width="8.42578125" style="1" customWidth="1"/>
    <col min="9" max="9" width="2.7109375" style="1" customWidth="1"/>
    <col min="10" max="10" width="22.7109375" style="1" customWidth="1"/>
    <col min="11" max="12" width="6.42578125" style="1" customWidth="1"/>
    <col min="13" max="13" width="9.5703125" style="1" customWidth="1"/>
    <col min="14" max="14" width="0.85546875" style="1" hidden="1" customWidth="1"/>
    <col min="15" max="16384" width="9.140625" style="1"/>
  </cols>
  <sheetData>
    <row r="1" spans="1:15" s="8" customFormat="1" ht="11.25" customHeight="1" x14ac:dyDescent="0.25">
      <c r="A1" s="84" t="s">
        <v>1</v>
      </c>
      <c r="B1" s="85"/>
      <c r="C1" s="85"/>
      <c r="D1" s="86"/>
      <c r="E1" s="47" t="s">
        <v>0</v>
      </c>
      <c r="F1" s="48"/>
      <c r="G1" s="48"/>
      <c r="H1" s="48"/>
      <c r="I1" s="49"/>
      <c r="J1" s="7" t="s">
        <v>2</v>
      </c>
      <c r="K1" s="47" t="s">
        <v>3</v>
      </c>
      <c r="L1" s="48"/>
      <c r="M1" s="48"/>
      <c r="N1" s="49"/>
    </row>
    <row r="2" spans="1:15" s="8" customFormat="1" ht="15" customHeight="1" x14ac:dyDescent="0.25">
      <c r="A2" s="87"/>
      <c r="B2" s="88"/>
      <c r="C2" s="88"/>
      <c r="D2" s="89"/>
      <c r="E2" s="77"/>
      <c r="F2" s="63"/>
      <c r="G2" s="63"/>
      <c r="H2" s="63"/>
      <c r="I2" s="64"/>
      <c r="J2" s="9"/>
      <c r="K2" s="78"/>
      <c r="L2" s="79"/>
      <c r="M2" s="79"/>
      <c r="N2" s="80"/>
    </row>
    <row r="3" spans="1:15" s="8" customFormat="1" ht="11.25" customHeight="1" x14ac:dyDescent="0.25">
      <c r="A3" s="47" t="s">
        <v>4</v>
      </c>
      <c r="B3" s="48"/>
      <c r="C3" s="49"/>
      <c r="D3" s="47" t="s">
        <v>5</v>
      </c>
      <c r="E3" s="48"/>
      <c r="F3" s="48"/>
      <c r="G3" s="48"/>
      <c r="H3" s="48"/>
      <c r="I3" s="49"/>
      <c r="J3" s="26" t="s">
        <v>6</v>
      </c>
      <c r="K3" s="55" t="s">
        <v>7</v>
      </c>
      <c r="L3" s="56"/>
      <c r="M3" s="56"/>
      <c r="N3" s="57"/>
    </row>
    <row r="4" spans="1:15" s="8" customFormat="1" x14ac:dyDescent="0.25">
      <c r="A4" s="62"/>
      <c r="B4" s="63"/>
      <c r="C4" s="64"/>
      <c r="D4" s="62"/>
      <c r="E4" s="63"/>
      <c r="F4" s="63"/>
      <c r="G4" s="63"/>
      <c r="H4" s="63"/>
      <c r="I4" s="64"/>
      <c r="J4" s="27"/>
      <c r="K4" s="81"/>
      <c r="L4" s="82"/>
      <c r="M4" s="82"/>
      <c r="N4" s="83"/>
    </row>
    <row r="5" spans="1:15" s="8" customFormat="1" ht="11.25" customHeight="1" x14ac:dyDescent="0.25">
      <c r="A5" s="47" t="s">
        <v>8</v>
      </c>
      <c r="B5" s="48"/>
      <c r="C5" s="49"/>
      <c r="D5" s="47" t="s">
        <v>9</v>
      </c>
      <c r="E5" s="48"/>
      <c r="F5" s="48"/>
      <c r="G5" s="48"/>
      <c r="H5" s="48"/>
      <c r="I5" s="48"/>
      <c r="J5" s="49"/>
      <c r="K5" s="67" t="s">
        <v>10</v>
      </c>
      <c r="L5" s="68"/>
      <c r="M5" s="68"/>
      <c r="N5" s="69"/>
    </row>
    <row r="6" spans="1:15" s="8" customFormat="1" x14ac:dyDescent="0.25">
      <c r="A6" s="62"/>
      <c r="B6" s="63"/>
      <c r="C6" s="64"/>
      <c r="D6" s="62"/>
      <c r="E6" s="63"/>
      <c r="F6" s="63"/>
      <c r="G6" s="63"/>
      <c r="H6" s="63"/>
      <c r="I6" s="63"/>
      <c r="J6" s="64"/>
      <c r="K6" s="70"/>
      <c r="L6" s="71"/>
      <c r="M6" s="71"/>
      <c r="N6" s="72"/>
    </row>
    <row r="7" spans="1:15" s="8" customFormat="1" ht="11.25" customHeight="1" x14ac:dyDescent="0.25">
      <c r="A7" s="47" t="s">
        <v>11</v>
      </c>
      <c r="B7" s="48"/>
      <c r="C7" s="49"/>
      <c r="D7" s="47" t="s">
        <v>12</v>
      </c>
      <c r="E7" s="48"/>
      <c r="F7" s="48"/>
      <c r="G7" s="49"/>
      <c r="H7" s="47" t="s">
        <v>13</v>
      </c>
      <c r="I7" s="48"/>
      <c r="J7" s="49"/>
      <c r="K7" s="55" t="s">
        <v>14</v>
      </c>
      <c r="L7" s="56"/>
      <c r="M7" s="56"/>
      <c r="N7" s="57"/>
    </row>
    <row r="8" spans="1:15" s="8" customFormat="1" x14ac:dyDescent="0.25">
      <c r="A8" s="62"/>
      <c r="B8" s="63"/>
      <c r="C8" s="64"/>
      <c r="D8" s="92"/>
      <c r="E8" s="93"/>
      <c r="F8" s="93"/>
      <c r="G8" s="94"/>
      <c r="H8" s="92"/>
      <c r="I8" s="93"/>
      <c r="J8" s="94"/>
      <c r="K8" s="95"/>
      <c r="L8" s="96"/>
      <c r="M8" s="96"/>
      <c r="N8" s="97"/>
    </row>
    <row r="9" spans="1:15" s="8" customFormat="1" ht="11.25" customHeight="1" x14ac:dyDescent="0.25">
      <c r="A9" s="98" t="s">
        <v>157</v>
      </c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0" spans="1:15" s="8" customFormat="1" ht="11.25" customHeight="1" x14ac:dyDescent="0.25">
      <c r="A10" s="47" t="s">
        <v>15</v>
      </c>
      <c r="B10" s="48"/>
      <c r="C10" s="48"/>
      <c r="D10" s="48"/>
      <c r="E10" s="48"/>
      <c r="F10" s="48"/>
      <c r="G10" s="49"/>
      <c r="H10" s="47" t="s">
        <v>16</v>
      </c>
      <c r="I10" s="48"/>
      <c r="J10" s="48"/>
      <c r="K10" s="48"/>
      <c r="L10" s="48"/>
      <c r="M10" s="48"/>
      <c r="N10" s="49"/>
    </row>
    <row r="11" spans="1:15" s="8" customFormat="1" x14ac:dyDescent="0.25">
      <c r="A11" s="10" t="s">
        <v>103</v>
      </c>
      <c r="B11" s="65"/>
      <c r="C11" s="65"/>
      <c r="D11" s="65"/>
      <c r="E11" s="65"/>
      <c r="F11" s="65"/>
      <c r="G11" s="66"/>
      <c r="H11" s="10" t="s">
        <v>103</v>
      </c>
      <c r="I11" s="65"/>
      <c r="J11" s="65"/>
      <c r="K11" s="65"/>
      <c r="L11" s="65"/>
      <c r="M11" s="65"/>
      <c r="N11" s="66"/>
    </row>
    <row r="12" spans="1:15" s="8" customFormat="1" x14ac:dyDescent="0.25">
      <c r="A12" s="10" t="s">
        <v>104</v>
      </c>
      <c r="B12" s="65"/>
      <c r="C12" s="65"/>
      <c r="D12" s="65"/>
      <c r="E12" s="65"/>
      <c r="F12" s="65"/>
      <c r="G12" s="66"/>
      <c r="H12" s="10" t="s">
        <v>104</v>
      </c>
      <c r="I12" s="65"/>
      <c r="J12" s="65"/>
      <c r="K12" s="65"/>
      <c r="L12" s="65"/>
      <c r="M12" s="65"/>
      <c r="N12" s="66"/>
    </row>
    <row r="13" spans="1:15" s="8" customFormat="1" x14ac:dyDescent="0.25">
      <c r="A13" s="11" t="s">
        <v>105</v>
      </c>
      <c r="B13" s="90"/>
      <c r="C13" s="90"/>
      <c r="D13" s="90"/>
      <c r="E13" s="90"/>
      <c r="F13" s="90"/>
      <c r="G13" s="91"/>
      <c r="H13" s="11" t="s">
        <v>129</v>
      </c>
      <c r="I13" s="90"/>
      <c r="J13" s="90"/>
      <c r="K13" s="90"/>
      <c r="L13" s="90"/>
      <c r="M13" s="90"/>
      <c r="N13" s="91"/>
    </row>
    <row r="14" spans="1:15" s="12" customFormat="1" ht="12.2" customHeight="1" x14ac:dyDescent="0.25">
      <c r="A14" s="52" t="s">
        <v>17</v>
      </c>
      <c r="B14" s="53"/>
      <c r="C14" s="53"/>
      <c r="D14" s="53"/>
      <c r="E14" s="53"/>
      <c r="F14" s="53"/>
      <c r="G14" s="54"/>
      <c r="H14" s="52" t="s">
        <v>18</v>
      </c>
      <c r="I14" s="53"/>
      <c r="J14" s="53"/>
      <c r="K14" s="53"/>
      <c r="L14" s="53"/>
      <c r="M14" s="53"/>
      <c r="N14" s="54"/>
      <c r="O14" s="14"/>
    </row>
    <row r="15" spans="1:15" s="12" customFormat="1" ht="12.2" customHeight="1" x14ac:dyDescent="0.25">
      <c r="A15" s="13" t="s">
        <v>106</v>
      </c>
      <c r="B15" s="14"/>
      <c r="C15" s="14"/>
      <c r="D15" s="14"/>
      <c r="E15" s="14"/>
      <c r="F15" s="14"/>
      <c r="G15" s="15"/>
      <c r="H15" s="13" t="s">
        <v>130</v>
      </c>
      <c r="I15" s="61" t="s">
        <v>64</v>
      </c>
      <c r="J15" s="61"/>
      <c r="K15" s="14"/>
      <c r="L15" s="14"/>
      <c r="M15" s="28"/>
      <c r="N15" s="15"/>
      <c r="O15" s="14"/>
    </row>
    <row r="16" spans="1:15" s="12" customFormat="1" ht="12.2" customHeight="1" x14ac:dyDescent="0.25">
      <c r="A16" s="76" t="s">
        <v>19</v>
      </c>
      <c r="B16" s="61"/>
      <c r="C16" s="61"/>
      <c r="D16" s="61"/>
      <c r="E16" s="61"/>
      <c r="F16" s="28">
        <v>875</v>
      </c>
      <c r="G16" s="15"/>
      <c r="H16" s="13"/>
      <c r="I16" s="14"/>
      <c r="J16" s="37" t="s">
        <v>65</v>
      </c>
      <c r="K16" s="14"/>
      <c r="L16" s="14"/>
      <c r="M16" s="28">
        <v>350</v>
      </c>
      <c r="N16" s="15"/>
      <c r="O16" s="14"/>
    </row>
    <row r="17" spans="1:15" s="12" customFormat="1" ht="12.2" customHeight="1" x14ac:dyDescent="0.25">
      <c r="A17" s="76" t="s">
        <v>20</v>
      </c>
      <c r="B17" s="61"/>
      <c r="C17" s="61"/>
      <c r="D17" s="61"/>
      <c r="E17" s="61"/>
      <c r="F17" s="28">
        <v>875</v>
      </c>
      <c r="G17" s="15"/>
      <c r="H17" s="13"/>
      <c r="I17" s="14"/>
      <c r="J17" s="37" t="s">
        <v>154</v>
      </c>
      <c r="K17" s="14"/>
      <c r="L17" s="14"/>
      <c r="M17" s="28">
        <v>1750</v>
      </c>
      <c r="N17" s="15"/>
      <c r="O17" s="14"/>
    </row>
    <row r="18" spans="1:15" s="12" customFormat="1" ht="12.2" customHeight="1" x14ac:dyDescent="0.25">
      <c r="A18" s="13" t="s">
        <v>107</v>
      </c>
      <c r="B18" s="61" t="s">
        <v>38</v>
      </c>
      <c r="C18" s="61"/>
      <c r="D18" s="61"/>
      <c r="E18" s="61"/>
      <c r="F18" s="28">
        <v>350</v>
      </c>
      <c r="G18" s="15"/>
      <c r="H18" s="13" t="s">
        <v>131</v>
      </c>
      <c r="I18" s="61" t="s">
        <v>66</v>
      </c>
      <c r="J18" s="61"/>
      <c r="K18" s="14"/>
      <c r="L18" s="14"/>
      <c r="M18" s="28"/>
      <c r="N18" s="15"/>
      <c r="O18" s="14"/>
    </row>
    <row r="19" spans="1:15" s="12" customFormat="1" ht="12.2" customHeight="1" x14ac:dyDescent="0.25">
      <c r="A19" s="13" t="s">
        <v>108</v>
      </c>
      <c r="B19" s="61" t="s">
        <v>43</v>
      </c>
      <c r="C19" s="61"/>
      <c r="D19" s="14"/>
      <c r="E19" s="14"/>
      <c r="F19" s="14"/>
      <c r="G19" s="15"/>
      <c r="H19" s="13"/>
      <c r="I19" s="14"/>
      <c r="J19" s="38" t="s">
        <v>166</v>
      </c>
      <c r="K19" s="36"/>
      <c r="L19" s="14" t="s">
        <v>162</v>
      </c>
      <c r="M19" s="28">
        <f>K19*90</f>
        <v>0</v>
      </c>
      <c r="N19" s="15"/>
      <c r="O19" s="14"/>
    </row>
    <row r="20" spans="1:15" s="12" customFormat="1" ht="12.2" customHeight="1" x14ac:dyDescent="0.25">
      <c r="A20" s="13"/>
      <c r="B20" s="14"/>
      <c r="C20" s="34" t="s">
        <v>21</v>
      </c>
      <c r="D20" s="14"/>
      <c r="E20" s="14"/>
      <c r="F20" s="28">
        <v>875</v>
      </c>
      <c r="G20" s="15"/>
      <c r="H20" s="13"/>
      <c r="I20" s="14"/>
      <c r="J20" s="38" t="s">
        <v>57</v>
      </c>
      <c r="K20" s="14"/>
      <c r="L20" s="14"/>
      <c r="M20" s="28">
        <v>520</v>
      </c>
      <c r="N20" s="15"/>
      <c r="O20" s="14"/>
    </row>
    <row r="21" spans="1:15" s="12" customFormat="1" ht="12.2" customHeight="1" x14ac:dyDescent="0.25">
      <c r="A21" s="13"/>
      <c r="B21" s="14"/>
      <c r="C21" s="34" t="s">
        <v>22</v>
      </c>
      <c r="D21" s="14"/>
      <c r="E21" s="14"/>
      <c r="F21" s="28">
        <v>875</v>
      </c>
      <c r="G21" s="15"/>
      <c r="H21" s="13"/>
      <c r="I21" s="14"/>
      <c r="J21" s="38" t="s">
        <v>67</v>
      </c>
      <c r="K21" s="31"/>
      <c r="L21" s="14" t="s">
        <v>164</v>
      </c>
      <c r="M21" s="32">
        <f>K21*0.3</f>
        <v>0</v>
      </c>
      <c r="N21" s="15"/>
      <c r="O21" s="14"/>
    </row>
    <row r="22" spans="1:15" s="12" customFormat="1" ht="12.2" customHeight="1" x14ac:dyDescent="0.25">
      <c r="A22" s="13" t="s">
        <v>109</v>
      </c>
      <c r="B22" s="61" t="s">
        <v>39</v>
      </c>
      <c r="C22" s="61"/>
      <c r="D22" s="14"/>
      <c r="E22" s="14"/>
      <c r="F22" s="28">
        <v>1050</v>
      </c>
      <c r="G22" s="15"/>
      <c r="H22" s="13"/>
      <c r="I22" s="14"/>
      <c r="J22" s="38" t="s">
        <v>68</v>
      </c>
      <c r="K22" s="31"/>
      <c r="L22" s="14" t="s">
        <v>161</v>
      </c>
      <c r="M22" s="32">
        <f>K22*0.2</f>
        <v>0</v>
      </c>
      <c r="N22" s="15"/>
      <c r="O22" s="14"/>
    </row>
    <row r="23" spans="1:15" s="12" customFormat="1" ht="12.2" customHeight="1" x14ac:dyDescent="0.25">
      <c r="A23" s="13" t="s">
        <v>110</v>
      </c>
      <c r="B23" s="61" t="s">
        <v>41</v>
      </c>
      <c r="C23" s="61"/>
      <c r="D23" s="14"/>
      <c r="E23" s="14"/>
      <c r="F23" s="28">
        <v>350</v>
      </c>
      <c r="G23" s="15"/>
      <c r="H23" s="13" t="s">
        <v>132</v>
      </c>
      <c r="I23" s="14"/>
      <c r="J23" s="14"/>
      <c r="K23" s="14"/>
      <c r="L23" s="14"/>
      <c r="M23" s="28"/>
      <c r="N23" s="15"/>
      <c r="O23" s="14"/>
    </row>
    <row r="24" spans="1:15" s="12" customFormat="1" ht="12.2" customHeight="1" x14ac:dyDescent="0.25">
      <c r="A24" s="13" t="s">
        <v>111</v>
      </c>
      <c r="B24" s="61" t="s">
        <v>40</v>
      </c>
      <c r="C24" s="61"/>
      <c r="D24" s="14"/>
      <c r="E24" s="14"/>
      <c r="F24" s="14"/>
      <c r="G24" s="15"/>
      <c r="H24" s="13"/>
      <c r="I24" s="14"/>
      <c r="J24" s="38" t="s">
        <v>69</v>
      </c>
      <c r="K24" s="31"/>
      <c r="L24" s="14" t="s">
        <v>164</v>
      </c>
      <c r="M24" s="32">
        <f>K24*0.3</f>
        <v>0</v>
      </c>
      <c r="N24" s="15"/>
      <c r="O24" s="14"/>
    </row>
    <row r="25" spans="1:15" s="12" customFormat="1" ht="12.2" customHeight="1" x14ac:dyDescent="0.25">
      <c r="A25" s="13"/>
      <c r="B25" s="14"/>
      <c r="C25" s="29" t="s">
        <v>23</v>
      </c>
      <c r="D25" s="14"/>
      <c r="E25" s="14"/>
      <c r="F25" s="28">
        <v>875</v>
      </c>
      <c r="G25" s="15"/>
      <c r="H25" s="13"/>
      <c r="I25" s="14"/>
      <c r="J25" s="38" t="s">
        <v>102</v>
      </c>
      <c r="K25" s="73" t="s">
        <v>70</v>
      </c>
      <c r="L25" s="73"/>
      <c r="M25" s="28">
        <v>875</v>
      </c>
      <c r="N25" s="15"/>
      <c r="O25" s="14"/>
    </row>
    <row r="26" spans="1:15" s="12" customFormat="1" ht="12.2" customHeight="1" x14ac:dyDescent="0.25">
      <c r="A26" s="13"/>
      <c r="B26" s="14"/>
      <c r="C26" s="29" t="s">
        <v>24</v>
      </c>
      <c r="D26" s="14"/>
      <c r="E26" s="14"/>
      <c r="F26" s="28">
        <v>1750</v>
      </c>
      <c r="G26" s="15"/>
      <c r="H26" s="13"/>
      <c r="I26" s="14"/>
      <c r="J26" s="30" t="s">
        <v>102</v>
      </c>
      <c r="K26" s="73" t="s">
        <v>71</v>
      </c>
      <c r="L26" s="73"/>
      <c r="M26" s="28">
        <v>1750</v>
      </c>
      <c r="N26" s="15"/>
    </row>
    <row r="27" spans="1:15" s="12" customFormat="1" ht="12.2" customHeight="1" x14ac:dyDescent="0.25">
      <c r="A27" s="13" t="s">
        <v>112</v>
      </c>
      <c r="B27" s="61" t="s">
        <v>42</v>
      </c>
      <c r="C27" s="61"/>
      <c r="D27" s="14"/>
      <c r="E27" s="14"/>
      <c r="F27" s="14"/>
      <c r="G27" s="15"/>
      <c r="H27" s="13" t="s">
        <v>133</v>
      </c>
      <c r="I27" s="61" t="s">
        <v>72</v>
      </c>
      <c r="J27" s="61"/>
      <c r="K27" s="14"/>
      <c r="L27" s="14"/>
      <c r="M27" s="28"/>
      <c r="N27" s="15"/>
    </row>
    <row r="28" spans="1:15" s="12" customFormat="1" ht="12.2" customHeight="1" x14ac:dyDescent="0.25">
      <c r="A28" s="13"/>
      <c r="B28" s="14"/>
      <c r="C28" s="30" t="s">
        <v>25</v>
      </c>
      <c r="D28" s="14"/>
      <c r="E28" s="14"/>
      <c r="F28" s="28">
        <v>2190</v>
      </c>
      <c r="G28" s="15"/>
      <c r="H28" s="13"/>
      <c r="I28" s="14"/>
      <c r="J28" s="30" t="s">
        <v>73</v>
      </c>
      <c r="K28" s="14"/>
      <c r="L28" s="14"/>
      <c r="M28" s="28">
        <v>520</v>
      </c>
      <c r="N28" s="15"/>
    </row>
    <row r="29" spans="1:15" s="12" customFormat="1" ht="12.2" customHeight="1" x14ac:dyDescent="0.25">
      <c r="A29" s="13"/>
      <c r="B29" s="14"/>
      <c r="C29" s="30" t="s">
        <v>26</v>
      </c>
      <c r="D29" s="14"/>
      <c r="E29" s="14"/>
      <c r="F29" s="28">
        <v>1750</v>
      </c>
      <c r="G29" s="15"/>
      <c r="H29" s="13"/>
      <c r="I29" s="14"/>
      <c r="J29" s="30" t="s">
        <v>74</v>
      </c>
      <c r="K29" s="14"/>
      <c r="L29" s="14"/>
      <c r="M29" s="28">
        <v>520</v>
      </c>
      <c r="N29" s="15"/>
    </row>
    <row r="30" spans="1:15" s="12" customFormat="1" ht="12.2" customHeight="1" x14ac:dyDescent="0.25">
      <c r="A30" s="13"/>
      <c r="B30" s="14"/>
      <c r="C30" s="30" t="s">
        <v>27</v>
      </c>
      <c r="D30" s="14"/>
      <c r="E30" s="14"/>
      <c r="F30" s="28">
        <v>1725</v>
      </c>
      <c r="G30" s="15"/>
      <c r="H30" s="13"/>
      <c r="I30" s="14"/>
      <c r="J30" s="30" t="s">
        <v>75</v>
      </c>
      <c r="K30" s="14"/>
      <c r="L30" s="14"/>
      <c r="M30" s="28">
        <v>875</v>
      </c>
      <c r="N30" s="15"/>
    </row>
    <row r="31" spans="1:15" s="12" customFormat="1" ht="12.2" customHeight="1" x14ac:dyDescent="0.25">
      <c r="A31" s="13"/>
      <c r="B31" s="14"/>
      <c r="C31" s="30" t="s">
        <v>28</v>
      </c>
      <c r="D31" s="14"/>
      <c r="E31" s="14"/>
      <c r="F31" s="28">
        <v>1750</v>
      </c>
      <c r="G31" s="15"/>
      <c r="H31" s="13" t="s">
        <v>134</v>
      </c>
      <c r="I31" s="61" t="s">
        <v>76</v>
      </c>
      <c r="J31" s="61"/>
      <c r="K31" s="14"/>
      <c r="L31" s="14"/>
      <c r="M31" s="28">
        <v>1400</v>
      </c>
      <c r="N31" s="15"/>
      <c r="O31" s="2"/>
    </row>
    <row r="32" spans="1:15" s="12" customFormat="1" ht="12.2" customHeight="1" x14ac:dyDescent="0.25">
      <c r="A32" s="13"/>
      <c r="B32" s="14"/>
      <c r="C32" s="30" t="s">
        <v>29</v>
      </c>
      <c r="D32" s="14"/>
      <c r="E32" s="14"/>
      <c r="F32" s="28">
        <v>1750</v>
      </c>
      <c r="G32" s="15"/>
      <c r="H32" s="13" t="s">
        <v>135</v>
      </c>
      <c r="I32" s="61" t="s">
        <v>77</v>
      </c>
      <c r="J32" s="61"/>
      <c r="K32" s="14"/>
      <c r="L32" s="14"/>
      <c r="M32" s="28">
        <v>2800</v>
      </c>
      <c r="N32" s="15"/>
    </row>
    <row r="33" spans="1:14" s="12" customFormat="1" ht="12.2" customHeight="1" x14ac:dyDescent="0.25">
      <c r="A33" s="13"/>
      <c r="B33" s="14"/>
      <c r="C33" s="30" t="s">
        <v>30</v>
      </c>
      <c r="D33" s="14"/>
      <c r="E33" s="14"/>
      <c r="F33" s="28">
        <v>1750</v>
      </c>
      <c r="G33" s="15"/>
      <c r="H33" s="13" t="s">
        <v>136</v>
      </c>
      <c r="I33" s="61" t="s">
        <v>78</v>
      </c>
      <c r="J33" s="61"/>
      <c r="K33" s="14"/>
      <c r="L33" s="14"/>
      <c r="M33" s="28">
        <v>4200</v>
      </c>
      <c r="N33" s="15"/>
    </row>
    <row r="34" spans="1:14" s="12" customFormat="1" ht="12.2" customHeight="1" x14ac:dyDescent="0.25">
      <c r="A34" s="13"/>
      <c r="B34" s="14"/>
      <c r="C34" s="30" t="s">
        <v>31</v>
      </c>
      <c r="D34" s="14"/>
      <c r="E34" s="14"/>
      <c r="F34" s="28">
        <v>1750</v>
      </c>
      <c r="G34" s="15"/>
      <c r="H34" s="13"/>
      <c r="I34" s="14"/>
      <c r="J34" s="30" t="s">
        <v>79</v>
      </c>
      <c r="K34" s="14"/>
      <c r="L34" s="14"/>
      <c r="M34" s="28">
        <v>1400</v>
      </c>
      <c r="N34" s="15"/>
    </row>
    <row r="35" spans="1:14" s="12" customFormat="1" ht="12.2" customHeight="1" x14ac:dyDescent="0.25">
      <c r="A35" s="13"/>
      <c r="B35" s="14"/>
      <c r="C35" s="30" t="s">
        <v>32</v>
      </c>
      <c r="D35" s="14"/>
      <c r="E35" s="14"/>
      <c r="F35" s="28">
        <v>1750</v>
      </c>
      <c r="G35" s="15"/>
      <c r="H35" s="13"/>
      <c r="I35" s="14"/>
      <c r="J35" s="30" t="s">
        <v>80</v>
      </c>
      <c r="K35" s="14"/>
      <c r="L35" s="14"/>
      <c r="M35" s="28">
        <v>2450</v>
      </c>
      <c r="N35" s="15"/>
    </row>
    <row r="36" spans="1:14" s="12" customFormat="1" ht="12.2" customHeight="1" x14ac:dyDescent="0.25">
      <c r="A36" s="13"/>
      <c r="B36" s="14"/>
      <c r="C36" s="30" t="s">
        <v>33</v>
      </c>
      <c r="D36" s="14"/>
      <c r="E36" s="14"/>
      <c r="F36" s="28">
        <v>520</v>
      </c>
      <c r="G36" s="15"/>
      <c r="H36" s="13" t="s">
        <v>137</v>
      </c>
      <c r="I36" s="61" t="s">
        <v>44</v>
      </c>
      <c r="J36" s="61"/>
      <c r="K36" s="14"/>
      <c r="L36" s="14"/>
      <c r="M36" s="28">
        <v>1120</v>
      </c>
      <c r="N36" s="15"/>
    </row>
    <row r="37" spans="1:14" s="12" customFormat="1" ht="12.2" customHeight="1" x14ac:dyDescent="0.25">
      <c r="A37" s="13" t="s">
        <v>113</v>
      </c>
      <c r="B37" s="61" t="s">
        <v>44</v>
      </c>
      <c r="C37" s="61"/>
      <c r="D37" s="14"/>
      <c r="E37" s="14"/>
      <c r="F37" s="28">
        <v>875</v>
      </c>
      <c r="G37" s="15"/>
      <c r="H37" s="13" t="s">
        <v>138</v>
      </c>
      <c r="I37" s="61" t="s">
        <v>81</v>
      </c>
      <c r="J37" s="61"/>
      <c r="K37" s="14"/>
      <c r="L37" s="14"/>
      <c r="M37" s="28">
        <v>1220</v>
      </c>
      <c r="N37" s="15"/>
    </row>
    <row r="38" spans="1:14" s="12" customFormat="1" ht="12.2" customHeight="1" x14ac:dyDescent="0.25">
      <c r="A38" s="13" t="s">
        <v>114</v>
      </c>
      <c r="B38" s="61" t="s">
        <v>45</v>
      </c>
      <c r="C38" s="61"/>
      <c r="D38" s="14"/>
      <c r="E38" s="14"/>
      <c r="F38" s="28">
        <v>875</v>
      </c>
      <c r="G38" s="15"/>
      <c r="H38" s="13" t="s">
        <v>127</v>
      </c>
      <c r="I38" s="14"/>
      <c r="J38" s="14" t="s">
        <v>82</v>
      </c>
      <c r="K38" s="73" t="s">
        <v>83</v>
      </c>
      <c r="L38" s="73"/>
      <c r="M38" s="28">
        <v>1220</v>
      </c>
      <c r="N38" s="15"/>
    </row>
    <row r="39" spans="1:14" s="12" customFormat="1" ht="12.2" customHeight="1" x14ac:dyDescent="0.25">
      <c r="A39" s="13" t="s">
        <v>153</v>
      </c>
      <c r="B39" s="61" t="s">
        <v>46</v>
      </c>
      <c r="C39" s="61"/>
      <c r="D39" s="14"/>
      <c r="E39" s="14"/>
      <c r="F39" s="28">
        <v>875</v>
      </c>
      <c r="G39" s="15"/>
      <c r="H39" s="13" t="s">
        <v>139</v>
      </c>
      <c r="I39" s="14"/>
      <c r="J39" s="14" t="s">
        <v>152</v>
      </c>
      <c r="K39" s="73" t="s">
        <v>83</v>
      </c>
      <c r="L39" s="73"/>
      <c r="M39" s="28">
        <v>1220</v>
      </c>
      <c r="N39" s="15"/>
    </row>
    <row r="40" spans="1:14" s="12" customFormat="1" ht="12.2" customHeight="1" x14ac:dyDescent="0.25">
      <c r="A40" s="13" t="s">
        <v>115</v>
      </c>
      <c r="B40" s="61" t="s">
        <v>47</v>
      </c>
      <c r="C40" s="61"/>
      <c r="D40" s="14"/>
      <c r="E40" s="14"/>
      <c r="F40" s="14"/>
      <c r="G40" s="15"/>
      <c r="H40" s="55" t="s">
        <v>88</v>
      </c>
      <c r="I40" s="56"/>
      <c r="J40" s="56"/>
      <c r="K40" s="56"/>
      <c r="L40" s="56"/>
      <c r="M40" s="56"/>
      <c r="N40" s="57"/>
    </row>
    <row r="41" spans="1:14" s="12" customFormat="1" ht="12.2" customHeight="1" x14ac:dyDescent="0.25">
      <c r="A41" s="13"/>
      <c r="B41" s="14"/>
      <c r="C41" s="30" t="s">
        <v>34</v>
      </c>
      <c r="D41" s="14"/>
      <c r="E41" s="14"/>
      <c r="F41" s="28">
        <v>350</v>
      </c>
      <c r="G41" s="15"/>
      <c r="H41" s="13" t="s">
        <v>140</v>
      </c>
      <c r="I41" s="61" t="s">
        <v>84</v>
      </c>
      <c r="J41" s="61"/>
      <c r="K41" s="14"/>
      <c r="L41" s="14"/>
      <c r="M41" s="28">
        <v>1050</v>
      </c>
      <c r="N41" s="15"/>
    </row>
    <row r="42" spans="1:14" s="12" customFormat="1" ht="12.2" customHeight="1" x14ac:dyDescent="0.25">
      <c r="A42" s="13"/>
      <c r="B42" s="14"/>
      <c r="C42" s="30" t="s">
        <v>35</v>
      </c>
      <c r="D42" s="14"/>
      <c r="E42" s="14"/>
      <c r="F42" s="28">
        <v>350</v>
      </c>
      <c r="G42" s="15"/>
      <c r="H42" s="13" t="s">
        <v>141</v>
      </c>
      <c r="I42" s="61" t="s">
        <v>85</v>
      </c>
      <c r="J42" s="61"/>
      <c r="K42" s="14"/>
      <c r="L42" s="14"/>
      <c r="M42" s="28">
        <v>520</v>
      </c>
      <c r="N42" s="15"/>
    </row>
    <row r="43" spans="1:14" s="12" customFormat="1" ht="12.2" customHeight="1" x14ac:dyDescent="0.25">
      <c r="A43" s="13"/>
      <c r="B43" s="14"/>
      <c r="C43" s="30" t="s">
        <v>36</v>
      </c>
      <c r="D43" s="14"/>
      <c r="E43" s="14"/>
      <c r="F43" s="28">
        <v>350</v>
      </c>
      <c r="G43" s="15"/>
      <c r="H43" s="13" t="s">
        <v>142</v>
      </c>
      <c r="I43" s="61" t="s">
        <v>86</v>
      </c>
      <c r="J43" s="61"/>
      <c r="K43" s="14"/>
      <c r="L43" s="14"/>
      <c r="M43" s="28">
        <v>520</v>
      </c>
      <c r="N43" s="15"/>
    </row>
    <row r="44" spans="1:14" s="12" customFormat="1" ht="12.2" customHeight="1" x14ac:dyDescent="0.25">
      <c r="A44" s="13"/>
      <c r="B44" s="14"/>
      <c r="C44" s="35" t="s">
        <v>37</v>
      </c>
      <c r="D44" s="14"/>
      <c r="E44" s="14"/>
      <c r="F44" s="28">
        <v>875</v>
      </c>
      <c r="G44" s="15"/>
      <c r="H44" s="13" t="s">
        <v>143</v>
      </c>
      <c r="I44" s="61" t="s">
        <v>87</v>
      </c>
      <c r="J44" s="61"/>
      <c r="K44" s="14"/>
      <c r="L44" s="14"/>
      <c r="M44" s="28">
        <v>520</v>
      </c>
      <c r="N44" s="15"/>
    </row>
    <row r="45" spans="1:14" s="12" customFormat="1" ht="12.2" customHeight="1" x14ac:dyDescent="0.25">
      <c r="A45" s="13" t="s">
        <v>116</v>
      </c>
      <c r="B45" s="61" t="s">
        <v>48</v>
      </c>
      <c r="C45" s="61"/>
      <c r="D45" s="14"/>
      <c r="E45" s="14"/>
      <c r="F45" s="28">
        <v>875</v>
      </c>
      <c r="G45" s="15"/>
      <c r="H45" s="55" t="s">
        <v>89</v>
      </c>
      <c r="I45" s="56"/>
      <c r="J45" s="56"/>
      <c r="K45" s="56"/>
      <c r="L45" s="56"/>
      <c r="M45" s="56"/>
      <c r="N45" s="57"/>
    </row>
    <row r="46" spans="1:14" s="12" customFormat="1" ht="12.2" customHeight="1" x14ac:dyDescent="0.25">
      <c r="A46" s="13" t="s">
        <v>117</v>
      </c>
      <c r="B46" s="61" t="s">
        <v>49</v>
      </c>
      <c r="C46" s="61"/>
      <c r="D46" s="14"/>
      <c r="E46" s="14"/>
      <c r="F46" s="28">
        <v>875</v>
      </c>
      <c r="G46" s="15"/>
      <c r="H46" s="13" t="s">
        <v>144</v>
      </c>
      <c r="I46" s="61" t="s">
        <v>90</v>
      </c>
      <c r="J46" s="61"/>
      <c r="K46" s="14"/>
      <c r="L46" s="14"/>
      <c r="M46" s="28">
        <v>350</v>
      </c>
      <c r="N46" s="15"/>
    </row>
    <row r="47" spans="1:14" s="12" customFormat="1" ht="12.2" customHeight="1" x14ac:dyDescent="0.25">
      <c r="A47" s="13" t="s">
        <v>118</v>
      </c>
      <c r="B47" s="61" t="s">
        <v>50</v>
      </c>
      <c r="C47" s="61"/>
      <c r="D47" s="14"/>
      <c r="E47" s="14"/>
      <c r="F47" s="28">
        <v>520</v>
      </c>
      <c r="G47" s="15"/>
      <c r="H47" s="13" t="s">
        <v>145</v>
      </c>
      <c r="I47" s="61" t="s">
        <v>91</v>
      </c>
      <c r="J47" s="61"/>
      <c r="K47" s="14"/>
      <c r="L47" s="14"/>
      <c r="M47" s="28">
        <v>350</v>
      </c>
      <c r="N47" s="15"/>
    </row>
    <row r="48" spans="1:14" s="12" customFormat="1" ht="12.2" customHeight="1" x14ac:dyDescent="0.25">
      <c r="A48" s="13" t="s">
        <v>119</v>
      </c>
      <c r="B48" s="61" t="s">
        <v>51</v>
      </c>
      <c r="C48" s="61"/>
      <c r="D48" s="14"/>
      <c r="E48" s="14"/>
      <c r="F48" s="28">
        <v>700</v>
      </c>
      <c r="G48" s="15"/>
      <c r="H48" s="13" t="s">
        <v>141</v>
      </c>
      <c r="I48" s="61" t="s">
        <v>92</v>
      </c>
      <c r="J48" s="61"/>
      <c r="K48" s="14"/>
      <c r="L48" s="14"/>
      <c r="M48" s="28">
        <v>350</v>
      </c>
      <c r="N48" s="15"/>
    </row>
    <row r="49" spans="1:14" s="12" customFormat="1" ht="12.2" customHeight="1" x14ac:dyDescent="0.25">
      <c r="A49" s="13" t="s">
        <v>120</v>
      </c>
      <c r="B49" s="61" t="s">
        <v>52</v>
      </c>
      <c r="C49" s="61"/>
      <c r="D49" s="14"/>
      <c r="E49" s="14"/>
      <c r="F49" s="28">
        <v>875</v>
      </c>
      <c r="G49" s="15"/>
      <c r="H49" s="13" t="s">
        <v>141</v>
      </c>
      <c r="I49" s="61" t="s">
        <v>93</v>
      </c>
      <c r="J49" s="61"/>
      <c r="K49" s="14"/>
      <c r="L49" s="14"/>
      <c r="M49" s="28">
        <v>875</v>
      </c>
      <c r="N49" s="15"/>
    </row>
    <row r="50" spans="1:14" s="12" customFormat="1" ht="12.2" customHeight="1" x14ac:dyDescent="0.25">
      <c r="A50" s="13" t="s">
        <v>121</v>
      </c>
      <c r="B50" s="61" t="s">
        <v>155</v>
      </c>
      <c r="C50" s="61"/>
      <c r="D50" s="14"/>
      <c r="E50" s="14"/>
      <c r="F50" s="28">
        <v>1220</v>
      </c>
      <c r="G50" s="15"/>
      <c r="H50" s="13" t="s">
        <v>142</v>
      </c>
      <c r="I50" s="61" t="s">
        <v>94</v>
      </c>
      <c r="J50" s="61"/>
      <c r="K50" s="14"/>
      <c r="L50" s="14"/>
      <c r="M50" s="28">
        <v>350</v>
      </c>
      <c r="N50" s="15"/>
    </row>
    <row r="51" spans="1:14" s="12" customFormat="1" ht="12.2" customHeight="1" x14ac:dyDescent="0.25">
      <c r="A51" s="13" t="s">
        <v>122</v>
      </c>
      <c r="B51" s="61" t="s">
        <v>53</v>
      </c>
      <c r="C51" s="61"/>
      <c r="D51" s="14"/>
      <c r="E51" s="14"/>
      <c r="F51" s="28">
        <v>1220</v>
      </c>
      <c r="G51" s="15"/>
      <c r="H51" s="13" t="s">
        <v>142</v>
      </c>
      <c r="I51" s="61" t="s">
        <v>96</v>
      </c>
      <c r="J51" s="61"/>
      <c r="K51" s="14"/>
      <c r="L51" s="14"/>
      <c r="M51" s="28">
        <v>875</v>
      </c>
      <c r="N51" s="15"/>
    </row>
    <row r="52" spans="1:14" s="12" customFormat="1" ht="12.2" customHeight="1" x14ac:dyDescent="0.25">
      <c r="A52" s="13" t="s">
        <v>123</v>
      </c>
      <c r="B52" s="61" t="s">
        <v>54</v>
      </c>
      <c r="C52" s="61"/>
      <c r="D52" s="14"/>
      <c r="E52" s="14"/>
      <c r="F52" s="28">
        <v>1220</v>
      </c>
      <c r="G52" s="15"/>
      <c r="H52" s="13" t="s">
        <v>142</v>
      </c>
      <c r="I52" s="61" t="s">
        <v>97</v>
      </c>
      <c r="J52" s="61"/>
      <c r="K52" s="61"/>
      <c r="L52" s="61"/>
      <c r="M52" s="28">
        <v>875</v>
      </c>
      <c r="N52" s="15"/>
    </row>
    <row r="53" spans="1:14" s="12" customFormat="1" ht="12.2" customHeight="1" x14ac:dyDescent="0.25">
      <c r="A53" s="13" t="s">
        <v>124</v>
      </c>
      <c r="B53" s="61" t="s">
        <v>55</v>
      </c>
      <c r="C53" s="61"/>
      <c r="D53" s="14"/>
      <c r="E53" s="14"/>
      <c r="F53" s="28">
        <v>520</v>
      </c>
      <c r="G53" s="15"/>
      <c r="H53" s="13" t="s">
        <v>142</v>
      </c>
      <c r="I53" s="61" t="s">
        <v>95</v>
      </c>
      <c r="J53" s="61"/>
      <c r="K53" s="61"/>
      <c r="L53" s="61"/>
      <c r="M53" s="28">
        <v>875</v>
      </c>
      <c r="N53" s="15"/>
    </row>
    <row r="54" spans="1:14" s="12" customFormat="1" ht="12.2" customHeight="1" x14ac:dyDescent="0.25">
      <c r="A54" s="13" t="s">
        <v>125</v>
      </c>
      <c r="B54" s="61" t="s">
        <v>56</v>
      </c>
      <c r="C54" s="61"/>
      <c r="D54" s="14"/>
      <c r="E54" s="14"/>
      <c r="F54" s="14">
        <v>1220</v>
      </c>
      <c r="G54" s="15"/>
      <c r="H54" s="76" t="s">
        <v>143</v>
      </c>
      <c r="I54" s="74" t="s">
        <v>98</v>
      </c>
      <c r="J54" s="74"/>
      <c r="K54" s="74"/>
      <c r="L54" s="74"/>
      <c r="M54" s="75">
        <v>350</v>
      </c>
      <c r="N54" s="15"/>
    </row>
    <row r="55" spans="1:14" s="12" customFormat="1" ht="12.2" customHeight="1" x14ac:dyDescent="0.25">
      <c r="A55" s="13" t="s">
        <v>158</v>
      </c>
      <c r="B55" s="14"/>
      <c r="C55" s="46" t="s">
        <v>166</v>
      </c>
      <c r="D55" s="40"/>
      <c r="E55" s="14" t="s">
        <v>162</v>
      </c>
      <c r="F55" s="32">
        <f>D55*90</f>
        <v>0</v>
      </c>
      <c r="G55" s="15"/>
      <c r="H55" s="76"/>
      <c r="I55" s="74"/>
      <c r="J55" s="74"/>
      <c r="K55" s="74"/>
      <c r="L55" s="74"/>
      <c r="M55" s="75"/>
      <c r="N55" s="15"/>
    </row>
    <row r="56" spans="1:14" s="12" customFormat="1" ht="12.2" customHeight="1" x14ac:dyDescent="0.25">
      <c r="A56" s="13"/>
      <c r="B56" s="14"/>
      <c r="C56" s="39" t="s">
        <v>57</v>
      </c>
      <c r="D56" s="41"/>
      <c r="E56" s="14"/>
      <c r="F56" s="28">
        <v>520</v>
      </c>
      <c r="G56" s="15"/>
      <c r="H56" s="13" t="s">
        <v>146</v>
      </c>
      <c r="I56" s="14"/>
      <c r="J56" s="14"/>
      <c r="K56" s="14"/>
      <c r="L56" s="14"/>
      <c r="M56" s="33">
        <v>350</v>
      </c>
      <c r="N56" s="15"/>
    </row>
    <row r="57" spans="1:14" s="12" customFormat="1" ht="12.2" customHeight="1" x14ac:dyDescent="0.25">
      <c r="A57" s="13"/>
      <c r="B57" s="14"/>
      <c r="C57" s="39" t="s">
        <v>156</v>
      </c>
      <c r="D57" s="36"/>
      <c r="E57" s="14" t="s">
        <v>163</v>
      </c>
      <c r="F57" s="32">
        <f>D57*0.3</f>
        <v>0</v>
      </c>
      <c r="G57" s="15"/>
      <c r="H57" s="76" t="s">
        <v>147</v>
      </c>
      <c r="I57" s="61"/>
      <c r="J57" s="61"/>
      <c r="K57" s="14"/>
      <c r="L57" s="14"/>
      <c r="M57" s="28">
        <v>520</v>
      </c>
      <c r="N57" s="15"/>
    </row>
    <row r="58" spans="1:14" s="12" customFormat="1" ht="12.2" customHeight="1" x14ac:dyDescent="0.25">
      <c r="A58" s="13"/>
      <c r="B58" s="14"/>
      <c r="C58" s="39" t="s">
        <v>58</v>
      </c>
      <c r="D58" s="42"/>
      <c r="E58" s="14" t="s">
        <v>159</v>
      </c>
      <c r="F58" s="32">
        <f>D58*0.04</f>
        <v>0</v>
      </c>
      <c r="G58" s="15"/>
      <c r="H58" s="55" t="s">
        <v>99</v>
      </c>
      <c r="I58" s="56"/>
      <c r="J58" s="56"/>
      <c r="K58" s="56"/>
      <c r="L58" s="56"/>
      <c r="M58" s="56"/>
      <c r="N58" s="57"/>
    </row>
    <row r="59" spans="1:14" s="12" customFormat="1" ht="12.2" customHeight="1" x14ac:dyDescent="0.25">
      <c r="A59" s="13"/>
      <c r="B59" s="14"/>
      <c r="C59" s="39" t="s">
        <v>59</v>
      </c>
      <c r="D59" s="42"/>
      <c r="E59" s="14" t="s">
        <v>160</v>
      </c>
      <c r="F59" s="32">
        <f>D59*0.2</f>
        <v>0</v>
      </c>
      <c r="G59" s="15"/>
      <c r="H59" s="50" t="s">
        <v>148</v>
      </c>
      <c r="I59" s="51"/>
      <c r="J59" s="51"/>
      <c r="M59" s="17">
        <v>440</v>
      </c>
      <c r="N59" s="18"/>
    </row>
    <row r="60" spans="1:14" s="12" customFormat="1" ht="12.2" customHeight="1" x14ac:dyDescent="0.25">
      <c r="A60" s="13" t="s">
        <v>126</v>
      </c>
      <c r="B60" s="61" t="s">
        <v>60</v>
      </c>
      <c r="C60" s="61"/>
      <c r="D60" s="14"/>
      <c r="E60" s="14"/>
      <c r="F60" s="28">
        <v>875</v>
      </c>
      <c r="G60" s="15"/>
      <c r="H60" s="58" t="s">
        <v>100</v>
      </c>
      <c r="I60" s="59"/>
      <c r="J60" s="59"/>
      <c r="K60" s="59"/>
      <c r="L60" s="59"/>
      <c r="M60" s="59"/>
      <c r="N60" s="60"/>
    </row>
    <row r="61" spans="1:14" s="12" customFormat="1" ht="12.2" customHeight="1" x14ac:dyDescent="0.25">
      <c r="A61" s="13" t="s">
        <v>127</v>
      </c>
      <c r="B61" s="14"/>
      <c r="C61" s="14"/>
      <c r="D61" s="14"/>
      <c r="E61" s="14"/>
      <c r="F61" s="28"/>
      <c r="G61" s="15"/>
      <c r="H61" s="16" t="s">
        <v>149</v>
      </c>
      <c r="M61" s="17">
        <v>520</v>
      </c>
      <c r="N61" s="18"/>
    </row>
    <row r="62" spans="1:14" s="12" customFormat="1" ht="12.2" customHeight="1" x14ac:dyDescent="0.25">
      <c r="A62" s="13"/>
      <c r="B62" s="61" t="s">
        <v>61</v>
      </c>
      <c r="C62" s="61"/>
      <c r="D62" s="14"/>
      <c r="E62" s="14"/>
      <c r="F62" s="28">
        <v>350</v>
      </c>
      <c r="G62" s="15"/>
      <c r="H62" s="58" t="s">
        <v>101</v>
      </c>
      <c r="I62" s="59"/>
      <c r="J62" s="59"/>
      <c r="K62" s="59"/>
      <c r="L62" s="59"/>
      <c r="M62" s="59"/>
      <c r="N62" s="60"/>
    </row>
    <row r="63" spans="1:14" s="12" customFormat="1" ht="12.2" customHeight="1" x14ac:dyDescent="0.25">
      <c r="A63" s="16"/>
      <c r="B63" s="51" t="s">
        <v>62</v>
      </c>
      <c r="C63" s="51"/>
      <c r="F63" s="17">
        <v>175</v>
      </c>
      <c r="G63" s="15"/>
      <c r="H63" s="50" t="s">
        <v>150</v>
      </c>
      <c r="I63" s="51"/>
      <c r="J63" s="51"/>
      <c r="K63" s="20"/>
      <c r="L63" s="12" t="s">
        <v>168</v>
      </c>
      <c r="M63" s="17">
        <f>K63*150</f>
        <v>0</v>
      </c>
      <c r="N63" s="18"/>
    </row>
    <row r="64" spans="1:14" s="12" customFormat="1" ht="12.2" customHeight="1" x14ac:dyDescent="0.25">
      <c r="A64" s="16" t="s">
        <v>128</v>
      </c>
      <c r="B64" s="19"/>
      <c r="C64" s="19"/>
      <c r="F64" s="17"/>
      <c r="G64" s="15"/>
      <c r="H64" s="50" t="s">
        <v>151</v>
      </c>
      <c r="I64" s="51"/>
      <c r="J64" s="51"/>
      <c r="K64" s="21"/>
      <c r="L64" s="12" t="s">
        <v>168</v>
      </c>
      <c r="M64" s="17">
        <f>K64*150</f>
        <v>0</v>
      </c>
      <c r="N64" s="18"/>
    </row>
    <row r="65" spans="1:14" s="12" customFormat="1" ht="12.2" customHeight="1" x14ac:dyDescent="0.15">
      <c r="A65" s="22"/>
      <c r="B65" s="102" t="s">
        <v>63</v>
      </c>
      <c r="C65" s="102"/>
      <c r="D65" s="43"/>
      <c r="E65" s="23" t="s">
        <v>167</v>
      </c>
      <c r="F65" s="24">
        <f>D65*300</f>
        <v>0</v>
      </c>
      <c r="G65" s="15"/>
      <c r="H65" s="22"/>
      <c r="I65" s="23"/>
      <c r="J65" s="45" t="s">
        <v>165</v>
      </c>
      <c r="K65" s="23"/>
      <c r="L65" s="23"/>
      <c r="M65" s="24"/>
      <c r="N65" s="25"/>
    </row>
    <row r="66" spans="1:14" s="3" customFormat="1" ht="10.5" customHeight="1" x14ac:dyDescent="0.1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s="3" customFormat="1" ht="10.5" customHeight="1" x14ac:dyDescent="0.15">
      <c r="F67" s="4"/>
      <c r="G67" s="5"/>
    </row>
    <row r="68" spans="1:14" s="3" customFormat="1" ht="10.5" customHeight="1" x14ac:dyDescent="0.15">
      <c r="G68" s="5"/>
    </row>
  </sheetData>
  <mergeCells count="99">
    <mergeCell ref="B60:C60"/>
    <mergeCell ref="B62:C62"/>
    <mergeCell ref="B63:C63"/>
    <mergeCell ref="B65:C65"/>
    <mergeCell ref="B47:C47"/>
    <mergeCell ref="B52:C52"/>
    <mergeCell ref="B53:C53"/>
    <mergeCell ref="B54:C54"/>
    <mergeCell ref="B50:C50"/>
    <mergeCell ref="B51:C51"/>
    <mergeCell ref="I13:N13"/>
    <mergeCell ref="D8:G8"/>
    <mergeCell ref="H8:J8"/>
    <mergeCell ref="A8:C8"/>
    <mergeCell ref="K8:N8"/>
    <mergeCell ref="A9:C9"/>
    <mergeCell ref="D9:N9"/>
    <mergeCell ref="B11:G11"/>
    <mergeCell ref="B12:G12"/>
    <mergeCell ref="B13:G13"/>
    <mergeCell ref="A5:C5"/>
    <mergeCell ref="A6:C6"/>
    <mergeCell ref="A7:C7"/>
    <mergeCell ref="B48:C48"/>
    <mergeCell ref="B49:C49"/>
    <mergeCell ref="B40:C40"/>
    <mergeCell ref="B45:C45"/>
    <mergeCell ref="B46:C46"/>
    <mergeCell ref="B37:C37"/>
    <mergeCell ref="A16:E16"/>
    <mergeCell ref="A17:E17"/>
    <mergeCell ref="A14:G14"/>
    <mergeCell ref="B23:C23"/>
    <mergeCell ref="B24:C24"/>
    <mergeCell ref="B19:C19"/>
    <mergeCell ref="B22:C22"/>
    <mergeCell ref="E1:I1"/>
    <mergeCell ref="E2:I2"/>
    <mergeCell ref="D3:I3"/>
    <mergeCell ref="D4:I4"/>
    <mergeCell ref="K2:N2"/>
    <mergeCell ref="K3:N3"/>
    <mergeCell ref="K4:N4"/>
    <mergeCell ref="A1:D2"/>
    <mergeCell ref="K1:N1"/>
    <mergeCell ref="A3:C3"/>
    <mergeCell ref="A4:C4"/>
    <mergeCell ref="H63:J63"/>
    <mergeCell ref="H62:N62"/>
    <mergeCell ref="I54:L55"/>
    <mergeCell ref="M54:M55"/>
    <mergeCell ref="H54:H55"/>
    <mergeCell ref="H57:J57"/>
    <mergeCell ref="H59:J59"/>
    <mergeCell ref="I27:J27"/>
    <mergeCell ref="I31:J31"/>
    <mergeCell ref="I33:J33"/>
    <mergeCell ref="I36:J36"/>
    <mergeCell ref="I37:J37"/>
    <mergeCell ref="I32:J32"/>
    <mergeCell ref="I52:L52"/>
    <mergeCell ref="K39:L39"/>
    <mergeCell ref="K38:L38"/>
    <mergeCell ref="I46:J46"/>
    <mergeCell ref="I42:J42"/>
    <mergeCell ref="I44:J44"/>
    <mergeCell ref="I43:J43"/>
    <mergeCell ref="D5:J5"/>
    <mergeCell ref="D6:J6"/>
    <mergeCell ref="B18:E18"/>
    <mergeCell ref="B39:C39"/>
    <mergeCell ref="A10:G10"/>
    <mergeCell ref="B27:C27"/>
    <mergeCell ref="I11:N11"/>
    <mergeCell ref="I12:N12"/>
    <mergeCell ref="B38:C38"/>
    <mergeCell ref="H7:J7"/>
    <mergeCell ref="H10:N10"/>
    <mergeCell ref="K5:N5"/>
    <mergeCell ref="K6:N6"/>
    <mergeCell ref="I18:J18"/>
    <mergeCell ref="K25:L25"/>
    <mergeCell ref="K26:L26"/>
    <mergeCell ref="D7:G7"/>
    <mergeCell ref="H64:J64"/>
    <mergeCell ref="H14:N14"/>
    <mergeCell ref="H40:N40"/>
    <mergeCell ref="H45:N45"/>
    <mergeCell ref="H58:N58"/>
    <mergeCell ref="H60:N60"/>
    <mergeCell ref="K7:N7"/>
    <mergeCell ref="I47:J47"/>
    <mergeCell ref="I48:J48"/>
    <mergeCell ref="I41:J41"/>
    <mergeCell ref="I49:J49"/>
    <mergeCell ref="I50:J50"/>
    <mergeCell ref="I15:J15"/>
    <mergeCell ref="I53:L53"/>
    <mergeCell ref="I51:J51"/>
  </mergeCells>
  <printOptions horizontalCentered="1" verticalCentered="1"/>
  <pageMargins left="0.2" right="0.2" top="0.25" bottom="0.2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English, Leata</dc:creator>
  <cp:lastModifiedBy>Kroon, Ashley</cp:lastModifiedBy>
  <cp:lastPrinted>2019-07-01T18:03:17Z</cp:lastPrinted>
  <dcterms:created xsi:type="dcterms:W3CDTF">2014-08-11T22:50:56Z</dcterms:created>
  <dcterms:modified xsi:type="dcterms:W3CDTF">2020-10-14T17:49:36Z</dcterms:modified>
</cp:coreProperties>
</file>